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0100" windowHeight="9264"/>
  </bookViews>
  <sheets>
    <sheet name="Final Table" sheetId="1"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RegData">[1]W1_1990Data!$K$7:$L$7</definedName>
    <definedName name="Table2011" localSheetId="0">[1]LMmapCode!$F$8</definedName>
    <definedName name="Z_ExcelSQL_A181" localSheetId="0">'Final Table'!#REF!</definedName>
    <definedName name="Z_ExcelSQL_B10" localSheetId="0">'Final Table'!$B$32:$B$100</definedName>
  </definedNames>
  <calcPr calcId="145621"/>
</workbook>
</file>

<file path=xl/calcChain.xml><?xml version="1.0" encoding="utf-8"?>
<calcChain xmlns="http://schemas.openxmlformats.org/spreadsheetml/2006/main">
  <c r="AS29" i="1" l="1"/>
  <c r="AR29" i="1"/>
  <c r="AQ29" i="1"/>
  <c r="AP29" i="1"/>
  <c r="AO29" i="1"/>
  <c r="AN29" i="1"/>
  <c r="AM29" i="1"/>
  <c r="AL29" i="1"/>
  <c r="AK29" i="1"/>
  <c r="AJ29" i="1"/>
  <c r="AI29" i="1"/>
  <c r="AH29" i="1"/>
  <c r="AG29" i="1"/>
  <c r="AF29" i="1"/>
  <c r="AE29" i="1"/>
  <c r="AD29" i="1"/>
  <c r="AC29" i="1"/>
  <c r="AB29" i="1"/>
  <c r="AA29" i="1"/>
  <c r="Z29" i="1"/>
  <c r="Y29" i="1"/>
</calcChain>
</file>

<file path=xl/sharedStrings.xml><?xml version="1.0" encoding="utf-8"?>
<sst xmlns="http://schemas.openxmlformats.org/spreadsheetml/2006/main" count="1219" uniqueCount="119">
  <si>
    <t>Environmental Indicators and Selected Time Series</t>
  </si>
  <si>
    <t>Percentage of hazardous waste treated or disposed relative to hazardous waste generated</t>
  </si>
  <si>
    <t>Choose a country from the following drop-down list:</t>
  </si>
  <si>
    <t>Belarus</t>
  </si>
  <si>
    <t>RefTable</t>
  </si>
  <si>
    <t>Country</t>
  </si>
  <si>
    <t>Source</t>
  </si>
  <si>
    <t>%</t>
  </si>
  <si>
    <t>Austria</t>
  </si>
  <si>
    <t>E</t>
  </si>
  <si>
    <t>...</t>
  </si>
  <si>
    <t>Bangladesh</t>
  </si>
  <si>
    <t>U</t>
  </si>
  <si>
    <t>Belgium</t>
  </si>
  <si>
    <t>Belize</t>
  </si>
  <si>
    <t>Bermuda</t>
  </si>
  <si>
    <t>Bulgaria</t>
  </si>
  <si>
    <t>Burkina Faso</t>
  </si>
  <si>
    <t>Cameroon</t>
  </si>
  <si>
    <t>Chile</t>
  </si>
  <si>
    <t>China</t>
  </si>
  <si>
    <t>China, Hong Kong Special Administrative Region</t>
  </si>
  <si>
    <t>Colombia</t>
  </si>
  <si>
    <t>7,8</t>
  </si>
  <si>
    <t>Croatia</t>
  </si>
  <si>
    <t>Cuba</t>
  </si>
  <si>
    <t>Cyprus</t>
  </si>
  <si>
    <t>Czechia</t>
  </si>
  <si>
    <t>Denmark</t>
  </si>
  <si>
    <t>Estonia</t>
  </si>
  <si>
    <t>Finland</t>
  </si>
  <si>
    <t>France</t>
  </si>
  <si>
    <t>French Guiana</t>
  </si>
  <si>
    <t>Germany</t>
  </si>
  <si>
    <t>Greece</t>
  </si>
  <si>
    <t>Guadeloupe</t>
  </si>
  <si>
    <t>Hungary</t>
  </si>
  <si>
    <t>Iraq</t>
  </si>
  <si>
    <t>Ireland</t>
  </si>
  <si>
    <t>Israel</t>
  </si>
  <si>
    <t>Italy</t>
  </si>
  <si>
    <t>Jamaica</t>
  </si>
  <si>
    <t>Jordan</t>
  </si>
  <si>
    <t>11,12</t>
  </si>
  <si>
    <t>Latvia</t>
  </si>
  <si>
    <t>Lebanon</t>
  </si>
  <si>
    <t>Lithuania</t>
  </si>
  <si>
    <t>Luxembourg</t>
  </si>
  <si>
    <t>Madagascar</t>
  </si>
  <si>
    <t>Malaysia</t>
  </si>
  <si>
    <t>Malta</t>
  </si>
  <si>
    <t>Martinique</t>
  </si>
  <si>
    <t>Mauritius</t>
  </si>
  <si>
    <t>Monaco</t>
  </si>
  <si>
    <t>Montenegro</t>
  </si>
  <si>
    <t>Netherlands</t>
  </si>
  <si>
    <t>Niger</t>
  </si>
  <si>
    <t>Norway</t>
  </si>
  <si>
    <t>Panama</t>
  </si>
  <si>
    <t>Poland</t>
  </si>
  <si>
    <t>Portugal</t>
  </si>
  <si>
    <t>Republic of Moldova</t>
  </si>
  <si>
    <t>Réunion</t>
  </si>
  <si>
    <t>Romania</t>
  </si>
  <si>
    <t>Saint Vincent and the Grenadines</t>
  </si>
  <si>
    <t>Senegal</t>
  </si>
  <si>
    <t>Serbia</t>
  </si>
  <si>
    <t>Slovakia</t>
  </si>
  <si>
    <t>Slovenia</t>
  </si>
  <si>
    <t>Spain</t>
  </si>
  <si>
    <t>State of Palestine</t>
  </si>
  <si>
    <t>16,17</t>
  </si>
  <si>
    <t>Sweden</t>
  </si>
  <si>
    <t>Syrian Arab Republic</t>
  </si>
  <si>
    <t>The former Yugoslav Republic of Macedonia</t>
  </si>
  <si>
    <t>Tunisia</t>
  </si>
  <si>
    <t>Turkey</t>
  </si>
  <si>
    <t>Ukraine</t>
  </si>
  <si>
    <t>United Arab Emirates</t>
  </si>
  <si>
    <t>United Kingdom of Great Britain and Northern Ireland</t>
  </si>
  <si>
    <t>Zambia</t>
  </si>
  <si>
    <t>Zimbabwe</t>
  </si>
  <si>
    <t>Sources:</t>
  </si>
  <si>
    <r>
      <rPr>
        <sz val="8"/>
        <rFont val="Arial"/>
        <family val="2"/>
      </rPr>
      <t xml:space="preserve">U denotes data collected from the UNSD/UNEP biennial Questionnaires on Environment Statistics, Waste section. Questionnaires available at: </t>
    </r>
    <r>
      <rPr>
        <u/>
        <sz val="8"/>
        <color theme="10"/>
        <rFont val="Arial"/>
        <family val="2"/>
      </rPr>
      <t>http://unstats.un.org/unsd/environment/questionnaire.htm</t>
    </r>
    <r>
      <rPr>
        <sz val="8"/>
        <rFont val="Arial"/>
        <family val="2"/>
      </rPr>
      <t xml:space="preserve"> .</t>
    </r>
  </si>
  <si>
    <r>
      <rPr>
        <sz val="8"/>
        <rFont val="Arial"/>
        <family val="2"/>
      </rPr>
      <t>E denotes the Eurostat environment statistics main tables and database (</t>
    </r>
    <r>
      <rPr>
        <u/>
        <sz val="8"/>
        <color theme="10"/>
        <rFont val="Arial"/>
        <family val="2"/>
      </rPr>
      <t>http://ec.europa.eu/eurostat/data/database</t>
    </r>
    <r>
      <rPr>
        <sz val="8"/>
        <rFont val="Arial"/>
        <family val="2"/>
      </rPr>
      <t>). (Date of extraction: October 2016.)</t>
    </r>
  </si>
  <si>
    <t>Footnotes:</t>
  </si>
  <si>
    <t>Data refer to Dhaka city only. Data are from Dhaka City Corporation.</t>
  </si>
  <si>
    <t>Treated or disposed waste  includes waste that was previously stored.</t>
  </si>
  <si>
    <t>Hazardous waste generated is estimated data.</t>
  </si>
  <si>
    <t>Waste from hospitals only.</t>
  </si>
  <si>
    <t>Data refer to hazardous waste for the two cities: Ouagadougou and Bobo Dioulasso.</t>
  </si>
  <si>
    <t>Statistical coverage has broadened from industrial and daily living sources to the following five parts: industrial, agricultural, urban living, motor vehicles and centralized pollution treatment facilities.</t>
  </si>
  <si>
    <t>It should be clarified that only those establishments categorized as major generators of hazardous waste (generating more than 1,000 kilograms per month) submitted reports for the 2007 accounting period.</t>
  </si>
  <si>
    <t>This information is updated and calculated based on the information provided by the Regional and/or local Environmental Authorities of the country, from Chapter III of the Register of Hazardous Waste Generators, as of October 31, 2013 (closing date for the generation information for the National Report on Generation and Management of Hazardous Waste in Colombia - Year 2012).</t>
  </si>
  <si>
    <t>For hazardous waste generated, Eurostat estimate (phased out).</t>
  </si>
  <si>
    <t>Partial totals.</t>
  </si>
  <si>
    <r>
      <t>The clear difference between the data of years 2010 and 2011 is because in 2010, Phosphogypsum was classified as a liquid chemical substance and this classification was modified to be more realistic since this substance is disposed of in its solid state, and the same goes for the 2008 data where the Phosphogypsum was at 1,200,000 tons and was classified as solid whereas in 2009 Phosphogypsum reached only 0.3 tons while liquid Phosphogypsum reached 2,322,630 m</t>
    </r>
    <r>
      <rPr>
        <vertAlign val="superscript"/>
        <sz val="8"/>
        <color indexed="8"/>
        <rFont val="Arial"/>
        <family val="2"/>
      </rPr>
      <t>3</t>
    </r>
    <r>
      <rPr>
        <sz val="8"/>
        <color indexed="8"/>
        <rFont val="Arial"/>
        <family val="2"/>
      </rPr>
      <t>.</t>
    </r>
  </si>
  <si>
    <t>For hazardous waste generated, phosphogypsum regarded as solid waste and included in the estimate.</t>
  </si>
  <si>
    <t>Only data related to pharmaceutical wastes are available for the year 1998.</t>
  </si>
  <si>
    <t>For hazardous waste generated, data refer only to the amount of hospital waste (Clinical waste from medical care in hospitals, medical centres and clinics. Basel Convention, Annex I Y1) collected in the districts of Panama (capital) and San Miguelito. Source: Directorate of Urban and Household Sanitation (1995-2006), Authority for Urban and Household Sanitation (2007-2012). Obtained by request of administrative records.</t>
  </si>
  <si>
    <t>Data refer to waste from health care private centres taken from the Medical Environmental Survey.</t>
  </si>
  <si>
    <t>Data refer to health care centres' waste taken from the Environmental Survey for Health Care Centers.</t>
  </si>
  <si>
    <t>Not including data from the private sector healthcare centers.</t>
  </si>
  <si>
    <t>For hazardous waste generated, data covers manufacturing section only.</t>
  </si>
  <si>
    <t>For hazardous waste generated, data refer to industrial hazardous wastes.</t>
  </si>
  <si>
    <t>Data refer to city of Harare.</t>
  </si>
  <si>
    <t>Definitions &amp; Technical notes:</t>
  </si>
  <si>
    <t>In the 1989 Basel Convention on the Control of Transboundary Movements of Hazardous Wastes and their Disposal (http://www.basel.int/), 164 countries agreed to minimize the generation of hazardous waste, to assure sound management of hazardous wastes, to control transboundary movement of hazardous wastes; and to improve institutional and technical capabilities especially for developing countries and countries with economies in transition. At later meetings, Parties agreed to a ban on the export of hazardous wastes from OECD to non-OECD countries ('Basel ban').</t>
  </si>
  <si>
    <r>
      <t xml:space="preserve">Hazardous waste </t>
    </r>
    <r>
      <rPr>
        <sz val="8"/>
        <rFont val="Arial"/>
        <family val="2"/>
      </rPr>
      <t>is waste that owing to its toxic, infectious, radioactive or flammable properties poses an actual or potential hazard to the health of humans, other living organisms, or 
the environment.  Hazardous waste here refers to categories of waste to be controlled according to the Basel Convention on the Control of Transboundary Movements of Hazardous Wastes and Their Disposal (Article 1 and Annex I).  If data are not available according to the Basel Convention, amounts can be given according to national definitions.</t>
    </r>
  </si>
  <si>
    <r>
      <t>Hazardous waste treated or disposed</t>
    </r>
    <r>
      <rPr>
        <sz val="8"/>
        <rFont val="Arial"/>
        <family val="2"/>
      </rPr>
      <t xml:space="preserve"> corresponds to the hazardous waste that was either recycled, incinerated, landfilled or other. For all data sourced from Eurostat, it is referred to as "Total waste treatment". </t>
    </r>
  </si>
  <si>
    <r>
      <t>Recycling</t>
    </r>
    <r>
      <rPr>
        <sz val="8"/>
        <rFont val="Arial"/>
        <family val="2"/>
      </rPr>
      <t xml:space="preserve"> corresponds to 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According to the European regulation, and for all data sourced from Eurostat, this corresponds to what went through a process of "Recovery other than energy resources - except backfilling". </t>
    </r>
  </si>
  <si>
    <r>
      <t xml:space="preserve">Incineration </t>
    </r>
    <r>
      <rPr>
        <sz val="8"/>
        <rFont val="Arial"/>
        <family val="2"/>
      </rPr>
      <t>corresponds to the controlled combustion of waste with or without energy recovery. For all data sourced from Eurostat, hazardous waste incinerated refers to the variables "Incineration / disposal" + "Incineration / energy recovery".</t>
    </r>
  </si>
  <si>
    <r>
      <rPr>
        <b/>
        <sz val="8"/>
        <rFont val="Arial"/>
        <family val="2"/>
      </rPr>
      <t>Landfilling</t>
    </r>
    <r>
      <rPr>
        <sz val="8"/>
        <rFont val="Arial"/>
        <family val="2"/>
      </rPr>
      <t xml:space="preserve"> refers to the final placement of waste into or onto the land in a controlled or uncontrolled way. The definition covers both landfilling in internal sites (i.e., where a generator of waste is carrying out its own waste disposal at the place of generation) and in external sites. For all data sourced from Eurostat, it corresponds to the variable "Landfill / Disposal (D1-D7, D12)". </t>
    </r>
  </si>
  <si>
    <r>
      <t>Other</t>
    </r>
    <r>
      <rPr>
        <sz val="8"/>
        <rFont val="Arial"/>
        <family val="2"/>
      </rPr>
      <t xml:space="preserve"> corresponds to any final treatment or disposal different from recycling, incineration and landfilling.  Examples include releasing into water bodies and permanent storage.</t>
    </r>
  </si>
  <si>
    <t>… denotes no data available.</t>
  </si>
  <si>
    <t>Data Quality:</t>
  </si>
  <si>
    <t>Although countries are asked to report data on hazardous waste according to the categories of the Basel Convention, most countries are not able to do so, and supply data according to national definitions. Some countries have indicated this in footnotes, but it can be assumed that this also applies to other countries. National definitions of hazardous waste may change over time, as national legislation is revised. Therefore the definition of hazardous waste varies greatly from one country to another, and sometime also over time. Moreover, data only refer to wastes declared as hazardous by the generator, or by the company responsible for disposing of the waste. The degree to which this represents the real amount of hazardous waste treated or disposed in the country will depend on how well the sector is regulated and policed. Data quality and comparability are therefore limited and trends should be interpreted with care.</t>
  </si>
  <si>
    <t>UNSD has calculated the percentage of hazardous waste treated or disposed relative to hazardous waste generated based on data sourced from either Eurostat or the UNSD as specified within the table (column C). Instances of hazardous waste treated or disposed being greater than hazardous waste generated (e.g. a figure greater than 100%) are possible, because, aside from generating hazardous waste, a country may import or export it, and may also have an existing stock of hazardous waste at the beginning of a given year.</t>
  </si>
  <si>
    <r>
      <t>Date of release:</t>
    </r>
    <r>
      <rPr>
        <sz val="12"/>
        <rFont val="Arial"/>
        <family val="2"/>
      </rPr>
      <t xml:space="preserve"> February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</si>
</sst>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0.0"/>
    <numFmt numFmtId="165" formatCode="###\ ###\ ###\ ##0"/>
    <numFmt numFmtId="166" formatCode="0.0"/>
    <numFmt numFmtId="167" formatCode="###\ ###\ ##0"/>
  </numFmts>
  <fonts count="36" x14ac:knownFonts="1">
    <font>
      <sz val="11"/>
      <color theme="1"/>
      <name val="Calibri"/>
      <family val="2"/>
      <scheme val="minor"/>
    </font>
    <font>
      <sz val="11"/>
      <color theme="1"/>
      <name val="Calibri"/>
      <family val="2"/>
      <scheme val="minor"/>
    </font>
    <font>
      <sz val="10"/>
      <name val="Arial"/>
      <family val="2"/>
    </font>
    <font>
      <sz val="8"/>
      <name val="Arial"/>
      <family val="2"/>
    </font>
    <font>
      <i/>
      <vertAlign val="superscript"/>
      <sz val="8"/>
      <name val="Arial"/>
      <family val="2"/>
    </font>
    <font>
      <i/>
      <vertAlign val="superscript"/>
      <sz val="10"/>
      <name val="Arial"/>
      <family val="2"/>
    </font>
    <font>
      <b/>
      <sz val="15"/>
      <name val="Arial"/>
      <family val="2"/>
    </font>
    <font>
      <b/>
      <sz val="8"/>
      <name val="Arial"/>
      <family val="2"/>
    </font>
    <font>
      <b/>
      <i/>
      <vertAlign val="superscript"/>
      <sz val="8"/>
      <name val="Arial"/>
      <family val="2"/>
    </font>
    <font>
      <b/>
      <sz val="10"/>
      <name val="Arial"/>
      <family val="2"/>
    </font>
    <font>
      <b/>
      <sz val="13"/>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sz val="10"/>
      <color indexed="9"/>
      <name val="Arial"/>
      <family val="2"/>
    </font>
    <font>
      <sz val="8"/>
      <color theme="0"/>
      <name val="Arial"/>
      <family val="2"/>
    </font>
    <font>
      <sz val="10"/>
      <color theme="0"/>
      <name val="Arial"/>
      <family val="2"/>
    </font>
    <font>
      <b/>
      <sz val="8"/>
      <color indexed="9"/>
      <name val="Arial"/>
      <family val="2"/>
    </font>
    <font>
      <b/>
      <sz val="10"/>
      <color indexed="8"/>
      <name val="Arial"/>
      <family val="2"/>
    </font>
    <font>
      <b/>
      <i/>
      <sz val="7"/>
      <name val="Arial"/>
      <family val="2"/>
    </font>
    <font>
      <i/>
      <sz val="7"/>
      <name val="Arial"/>
      <family val="2"/>
    </font>
    <font>
      <i/>
      <vertAlign val="superscript"/>
      <sz val="8"/>
      <color theme="1"/>
      <name val="Arial"/>
      <family val="2"/>
    </font>
    <font>
      <b/>
      <i/>
      <u/>
      <sz val="9"/>
      <name val="Arial"/>
      <family val="2"/>
    </font>
    <font>
      <b/>
      <i/>
      <u/>
      <sz val="8"/>
      <name val="Arial"/>
      <family val="2"/>
    </font>
    <font>
      <b/>
      <i/>
      <u/>
      <vertAlign val="superscript"/>
      <sz val="8"/>
      <name val="Arial"/>
      <family val="2"/>
    </font>
    <font>
      <u/>
      <sz val="11"/>
      <color theme="10"/>
      <name val="Calibri"/>
      <family val="2"/>
      <scheme val="minor"/>
    </font>
    <font>
      <u/>
      <sz val="8"/>
      <color theme="10"/>
      <name val="Arial"/>
      <family val="2"/>
    </font>
    <font>
      <b/>
      <u/>
      <sz val="8"/>
      <name val="Arial"/>
      <family val="2"/>
    </font>
    <font>
      <sz val="9"/>
      <name val="Arial"/>
      <family val="2"/>
    </font>
    <font>
      <vertAlign val="superscript"/>
      <sz val="8"/>
      <color indexed="8"/>
      <name val="Arial"/>
      <family val="2"/>
    </font>
    <font>
      <b/>
      <u/>
      <sz val="9"/>
      <name val="Arial"/>
      <family val="2"/>
    </font>
    <font>
      <b/>
      <i/>
      <u/>
      <sz val="7"/>
      <name val="Arial"/>
      <family val="2"/>
    </font>
    <font>
      <sz val="1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0" borderId="0"/>
    <xf numFmtId="0" fontId="14" fillId="0" borderId="0"/>
    <xf numFmtId="0" fontId="14" fillId="0" borderId="0"/>
    <xf numFmtId="0" fontId="1" fillId="0" borderId="0"/>
    <xf numFmtId="0" fontId="28" fillId="0" borderId="0" applyNumberFormat="0" applyFill="0" applyBorder="0" applyAlignment="0" applyProtection="0"/>
    <xf numFmtId="0" fontId="35" fillId="0" borderId="0"/>
  </cellStyleXfs>
  <cellXfs count="132">
    <xf numFmtId="0" fontId="0" fillId="0" borderId="0" xfId="0"/>
    <xf numFmtId="0" fontId="3" fillId="0" borderId="0" xfId="1" applyFont="1" applyProtection="1">
      <protection locked="0"/>
    </xf>
    <xf numFmtId="164" fontId="3" fillId="0" borderId="0" xfId="1" applyNumberFormat="1" applyFont="1" applyAlignment="1" applyProtection="1">
      <alignment horizontal="right"/>
      <protection locked="0"/>
    </xf>
    <xf numFmtId="0" fontId="4" fillId="0" borderId="0" xfId="1" applyFont="1" applyAlignment="1" applyProtection="1">
      <alignment horizontal="left"/>
      <protection locked="0"/>
    </xf>
    <xf numFmtId="164" fontId="3" fillId="0" borderId="0" xfId="1" applyNumberFormat="1" applyFont="1" applyProtection="1">
      <protection locked="0"/>
    </xf>
    <xf numFmtId="0" fontId="5" fillId="0" borderId="0" xfId="1" applyFont="1" applyProtection="1">
      <protection locked="0"/>
    </xf>
    <xf numFmtId="0" fontId="2" fillId="0" borderId="0" xfId="1" applyProtection="1">
      <protection locked="0"/>
    </xf>
    <xf numFmtId="0" fontId="3" fillId="2" borderId="0" xfId="1" applyFont="1" applyFill="1" applyProtection="1">
      <protection locked="0"/>
    </xf>
    <xf numFmtId="164" fontId="3" fillId="2" borderId="0" xfId="1" applyNumberFormat="1" applyFont="1" applyFill="1" applyAlignment="1" applyProtection="1">
      <alignment horizontal="right"/>
      <protection locked="0"/>
    </xf>
    <xf numFmtId="0" fontId="4" fillId="2" borderId="0" xfId="1" applyFont="1" applyFill="1" applyAlignment="1" applyProtection="1">
      <alignment horizontal="left"/>
      <protection locked="0"/>
    </xf>
    <xf numFmtId="164" fontId="3" fillId="2" borderId="0" xfId="1" applyNumberFormat="1" applyFont="1" applyFill="1" applyProtection="1">
      <protection locked="0"/>
    </xf>
    <xf numFmtId="0" fontId="5" fillId="2" borderId="0" xfId="1" applyFont="1" applyFill="1" applyProtection="1">
      <protection locked="0"/>
    </xf>
    <xf numFmtId="164" fontId="3" fillId="2" borderId="0" xfId="1" applyNumberFormat="1" applyFont="1" applyFill="1" applyAlignment="1" applyProtection="1">
      <alignment horizontal="right"/>
      <protection hidden="1"/>
    </xf>
    <xf numFmtId="0" fontId="6" fillId="2" borderId="0" xfId="1" applyFont="1" applyFill="1" applyAlignment="1" applyProtection="1">
      <alignment horizontal="left"/>
      <protection hidden="1"/>
    </xf>
    <xf numFmtId="164" fontId="7" fillId="2" borderId="0" xfId="1" applyNumberFormat="1" applyFont="1" applyFill="1" applyAlignment="1" applyProtection="1">
      <alignment horizontal="right"/>
      <protection hidden="1"/>
    </xf>
    <xf numFmtId="0" fontId="8" fillId="2" borderId="0" xfId="1" applyFont="1" applyFill="1" applyAlignment="1" applyProtection="1">
      <alignment horizontal="left"/>
      <protection hidden="1"/>
    </xf>
    <xf numFmtId="0" fontId="4" fillId="2" borderId="0" xfId="1" applyFont="1" applyFill="1" applyAlignment="1" applyProtection="1">
      <alignment horizontal="left"/>
      <protection hidden="1"/>
    </xf>
    <xf numFmtId="164" fontId="3" fillId="2" borderId="0" xfId="1" applyNumberFormat="1" applyFont="1" applyFill="1" applyProtection="1">
      <protection hidden="1"/>
    </xf>
    <xf numFmtId="0" fontId="5" fillId="2" borderId="0" xfId="1" applyFont="1" applyFill="1" applyProtection="1">
      <protection hidden="1"/>
    </xf>
    <xf numFmtId="0" fontId="2" fillId="0" borderId="0" xfId="1" applyProtection="1">
      <protection hidden="1"/>
    </xf>
    <xf numFmtId="0" fontId="9" fillId="2" borderId="0" xfId="1" applyFont="1" applyFill="1" applyProtection="1">
      <protection hidden="1"/>
    </xf>
    <xf numFmtId="0" fontId="10" fillId="2" borderId="0" xfId="1" applyFont="1" applyFill="1" applyProtection="1">
      <protection hidden="1"/>
    </xf>
    <xf numFmtId="49" fontId="11" fillId="2" borderId="0" xfId="1" applyNumberFormat="1" applyFont="1" applyFill="1" applyAlignment="1" applyProtection="1">
      <alignment horizontal="right"/>
      <protection hidden="1"/>
    </xf>
    <xf numFmtId="0" fontId="7" fillId="2" borderId="0" xfId="1" applyFont="1" applyFill="1" applyProtection="1">
      <protection locked="0"/>
    </xf>
    <xf numFmtId="164" fontId="7" fillId="2" borderId="0" xfId="1" applyNumberFormat="1" applyFont="1" applyFill="1" applyAlignment="1" applyProtection="1">
      <alignment horizontal="right"/>
      <protection locked="0"/>
    </xf>
    <xf numFmtId="0" fontId="8" fillId="2" borderId="0" xfId="1" applyFont="1" applyFill="1" applyAlignment="1" applyProtection="1">
      <alignment horizontal="left"/>
      <protection locked="0"/>
    </xf>
    <xf numFmtId="0" fontId="13" fillId="2" borderId="0" xfId="1" applyFont="1" applyFill="1" applyAlignment="1" applyProtection="1">
      <protection locked="0"/>
    </xf>
    <xf numFmtId="0" fontId="7" fillId="2" borderId="0" xfId="1" applyFont="1" applyFill="1" applyProtection="1">
      <protection hidden="1"/>
    </xf>
    <xf numFmtId="0" fontId="13" fillId="2" borderId="0" xfId="1" applyFont="1" applyFill="1" applyBorder="1" applyProtection="1">
      <protection hidden="1"/>
    </xf>
    <xf numFmtId="164" fontId="3" fillId="2" borderId="0" xfId="1" applyNumberFormat="1" applyFont="1" applyFill="1" applyBorder="1" applyAlignment="1" applyProtection="1">
      <alignment horizontal="right"/>
      <protection hidden="1"/>
    </xf>
    <xf numFmtId="0" fontId="4" fillId="2" borderId="0" xfId="1" applyFont="1" applyFill="1" applyBorder="1" applyAlignment="1" applyProtection="1">
      <alignment horizontal="left"/>
      <protection hidden="1"/>
    </xf>
    <xf numFmtId="164" fontId="3" fillId="2" borderId="0" xfId="1" applyNumberFormat="1" applyFont="1" applyFill="1" applyBorder="1" applyProtection="1">
      <protection hidden="1"/>
    </xf>
    <xf numFmtId="0" fontId="5" fillId="2" borderId="0" xfId="1" applyFont="1" applyFill="1" applyBorder="1" applyProtection="1">
      <protection hidden="1"/>
    </xf>
    <xf numFmtId="165" fontId="15" fillId="4" borderId="4" xfId="2" applyNumberFormat="1" applyFont="1" applyFill="1" applyBorder="1" applyAlignment="1" applyProtection="1">
      <alignment horizontal="right" wrapText="1"/>
      <protection hidden="1"/>
    </xf>
    <xf numFmtId="165" fontId="15" fillId="4" borderId="5" xfId="2" applyNumberFormat="1" applyFont="1" applyFill="1" applyBorder="1" applyAlignment="1" applyProtection="1">
      <alignment horizontal="right" wrapText="1"/>
      <protection hidden="1"/>
    </xf>
    <xf numFmtId="165" fontId="15" fillId="4" borderId="6" xfId="2" applyNumberFormat="1" applyFont="1" applyFill="1" applyBorder="1" applyAlignment="1" applyProtection="1">
      <alignment horizontal="right" wrapText="1"/>
      <protection hidden="1"/>
    </xf>
    <xf numFmtId="165" fontId="15" fillId="4" borderId="7" xfId="2" applyNumberFormat="1" applyFont="1" applyFill="1" applyBorder="1" applyAlignment="1" applyProtection="1">
      <alignment horizontal="right" wrapText="1"/>
      <protection hidden="1"/>
    </xf>
    <xf numFmtId="165" fontId="15" fillId="4" borderId="0" xfId="2" applyNumberFormat="1" applyFont="1" applyFill="1" applyBorder="1" applyAlignment="1" applyProtection="1">
      <alignment horizontal="right" wrapText="1"/>
      <protection hidden="1"/>
    </xf>
    <xf numFmtId="165" fontId="15" fillId="4" borderId="8" xfId="2" applyNumberFormat="1" applyFont="1" applyFill="1" applyBorder="1" applyAlignment="1" applyProtection="1">
      <alignment horizontal="right" wrapText="1"/>
      <protection hidden="1"/>
    </xf>
    <xf numFmtId="165" fontId="15" fillId="4" borderId="9" xfId="2" applyNumberFormat="1" applyFont="1" applyFill="1" applyBorder="1" applyAlignment="1" applyProtection="1">
      <alignment horizontal="right" wrapText="1"/>
      <protection hidden="1"/>
    </xf>
    <xf numFmtId="165" fontId="15" fillId="4" borderId="10" xfId="2" applyNumberFormat="1" applyFont="1" applyFill="1" applyBorder="1" applyAlignment="1" applyProtection="1">
      <alignment horizontal="right" wrapText="1"/>
      <protection hidden="1"/>
    </xf>
    <xf numFmtId="165" fontId="15" fillId="4" borderId="11" xfId="2" applyNumberFormat="1" applyFont="1" applyFill="1" applyBorder="1" applyAlignment="1" applyProtection="1">
      <alignment horizontal="right" wrapText="1"/>
      <protection hidden="1"/>
    </xf>
    <xf numFmtId="0" fontId="7" fillId="2" borderId="0" xfId="1" applyFont="1" applyFill="1" applyBorder="1" applyProtection="1">
      <protection hidden="1"/>
    </xf>
    <xf numFmtId="164" fontId="7" fillId="2" borderId="0" xfId="1" applyNumberFormat="1" applyFont="1" applyFill="1" applyBorder="1" applyAlignment="1" applyProtection="1">
      <alignment horizontal="right"/>
      <protection hidden="1"/>
    </xf>
    <xf numFmtId="165" fontId="15" fillId="2" borderId="0" xfId="2" applyNumberFormat="1" applyFont="1" applyFill="1" applyBorder="1" applyAlignment="1" applyProtection="1">
      <alignment horizontal="right" wrapText="1"/>
      <protection hidden="1"/>
    </xf>
    <xf numFmtId="0" fontId="2" fillId="2" borderId="0" xfId="1" applyFill="1" applyBorder="1" applyProtection="1">
      <protection hidden="1"/>
    </xf>
    <xf numFmtId="0" fontId="16" fillId="2" borderId="0" xfId="1" applyFont="1" applyFill="1" applyBorder="1" applyProtection="1">
      <protection hidden="1"/>
    </xf>
    <xf numFmtId="0" fontId="2" fillId="0" borderId="0" xfId="1" applyBorder="1" applyProtection="1">
      <protection hidden="1"/>
    </xf>
    <xf numFmtId="2" fontId="17" fillId="0" borderId="0" xfId="3" applyNumberFormat="1" applyFont="1" applyFill="1" applyBorder="1" applyAlignment="1" applyProtection="1">
      <alignment horizontal="left" vertical="center"/>
      <protection hidden="1"/>
    </xf>
    <xf numFmtId="0" fontId="17" fillId="0" borderId="0" xfId="1" applyFont="1" applyProtection="1">
      <protection hidden="1"/>
    </xf>
    <xf numFmtId="0" fontId="18" fillId="0" borderId="0" xfId="1" applyNumberFormat="1" applyFont="1" applyFill="1" applyAlignment="1" applyProtection="1">
      <alignment horizontal="right" vertical="center"/>
      <protection hidden="1"/>
    </xf>
    <xf numFmtId="0" fontId="18" fillId="0" borderId="0" xfId="1" applyNumberFormat="1" applyFont="1" applyFill="1" applyAlignment="1" applyProtection="1">
      <alignment horizontal="right" vertical="center" wrapText="1"/>
      <protection hidden="1"/>
    </xf>
    <xf numFmtId="0" fontId="18" fillId="0" borderId="0" xfId="1" applyNumberFormat="1" applyFont="1" applyFill="1" applyAlignment="1" applyProtection="1">
      <alignment horizontal="right"/>
      <protection hidden="1"/>
    </xf>
    <xf numFmtId="0" fontId="19" fillId="0" borderId="0" xfId="1" applyFont="1" applyProtection="1">
      <protection hidden="1"/>
    </xf>
    <xf numFmtId="0" fontId="20" fillId="0" borderId="0" xfId="1" applyNumberFormat="1" applyFont="1" applyFill="1" applyProtection="1">
      <protection hidden="1"/>
    </xf>
    <xf numFmtId="166" fontId="18" fillId="0" borderId="0" xfId="1" applyNumberFormat="1" applyFont="1" applyAlignment="1" applyProtection="1">
      <alignment horizontal="right"/>
      <protection hidden="1"/>
    </xf>
    <xf numFmtId="166" fontId="18" fillId="0" borderId="0" xfId="1" applyNumberFormat="1" applyFont="1" applyProtection="1">
      <protection hidden="1"/>
    </xf>
    <xf numFmtId="2" fontId="21" fillId="5" borderId="0" xfId="3" applyNumberFormat="1" applyFont="1" applyFill="1" applyBorder="1" applyAlignment="1" applyProtection="1">
      <alignment horizontal="left" vertical="center"/>
      <protection locked="0"/>
    </xf>
    <xf numFmtId="0" fontId="22" fillId="5" borderId="0" xfId="1" applyNumberFormat="1" applyFont="1" applyFill="1" applyAlignment="1" applyProtection="1">
      <alignment horizontal="right" vertical="center"/>
      <protection locked="0"/>
    </xf>
    <xf numFmtId="0" fontId="7" fillId="5" borderId="0" xfId="1" applyNumberFormat="1" applyFont="1" applyFill="1" applyAlignment="1" applyProtection="1">
      <alignment horizontal="right" vertical="center"/>
      <protection locked="0"/>
    </xf>
    <xf numFmtId="0" fontId="8" fillId="5" borderId="0" xfId="1" applyNumberFormat="1" applyFont="1" applyFill="1" applyAlignment="1" applyProtection="1">
      <alignment horizontal="right" vertical="center"/>
      <protection locked="0"/>
    </xf>
    <xf numFmtId="0" fontId="7" fillId="5" borderId="0" xfId="1" applyNumberFormat="1" applyFont="1" applyFill="1" applyAlignment="1" applyProtection="1">
      <alignment horizontal="right" vertical="center" wrapText="1"/>
      <protection locked="0"/>
    </xf>
    <xf numFmtId="0" fontId="8" fillId="5" borderId="0" xfId="1" applyNumberFormat="1" applyFont="1" applyFill="1" applyAlignment="1" applyProtection="1">
      <alignment horizontal="right" vertical="center" wrapText="1"/>
      <protection locked="0"/>
    </xf>
    <xf numFmtId="0" fontId="8" fillId="5" borderId="0" xfId="1" applyNumberFormat="1" applyFont="1" applyFill="1" applyAlignment="1" applyProtection="1">
      <alignment horizontal="left" vertical="center" wrapText="1"/>
      <protection locked="0"/>
    </xf>
    <xf numFmtId="0" fontId="7" fillId="6" borderId="0" xfId="1" applyFont="1" applyFill="1" applyAlignment="1" applyProtection="1">
      <alignment horizontal="center" vertical="center"/>
      <protection locked="0"/>
    </xf>
    <xf numFmtId="0" fontId="3" fillId="7" borderId="0" xfId="1" applyFont="1" applyFill="1" applyAlignment="1" applyProtection="1">
      <alignment wrapText="1"/>
      <protection locked="0"/>
    </xf>
    <xf numFmtId="0" fontId="3" fillId="7" borderId="0" xfId="1" applyFont="1" applyFill="1" applyProtection="1">
      <protection locked="0"/>
    </xf>
    <xf numFmtId="167" fontId="3" fillId="7" borderId="0" xfId="1" applyNumberFormat="1" applyFont="1" applyFill="1" applyAlignment="1" applyProtection="1">
      <alignment horizontal="right"/>
      <protection locked="0"/>
    </xf>
    <xf numFmtId="0" fontId="4" fillId="7" borderId="0" xfId="1" applyFont="1" applyFill="1" applyAlignment="1" applyProtection="1">
      <alignment horizontal="left"/>
      <protection locked="0"/>
    </xf>
    <xf numFmtId="0" fontId="2" fillId="0" borderId="0" xfId="1" applyFill="1" applyProtection="1">
      <protection locked="0"/>
    </xf>
    <xf numFmtId="164" fontId="4" fillId="7" borderId="0" xfId="1" applyNumberFormat="1" applyFont="1" applyFill="1" applyAlignment="1" applyProtection="1">
      <alignment horizontal="right"/>
      <protection locked="0"/>
    </xf>
    <xf numFmtId="0" fontId="3" fillId="0" borderId="0" xfId="1" applyFont="1" applyAlignment="1" applyProtection="1">
      <alignment wrapText="1"/>
      <protection locked="0"/>
    </xf>
    <xf numFmtId="167" fontId="3" fillId="0" borderId="0" xfId="1" applyNumberFormat="1" applyFont="1" applyAlignment="1" applyProtection="1">
      <alignment horizontal="right"/>
      <protection locked="0"/>
    </xf>
    <xf numFmtId="164" fontId="4" fillId="0" borderId="0" xfId="1" applyNumberFormat="1" applyFont="1" applyAlignment="1" applyProtection="1">
      <alignment horizontal="right"/>
      <protection locked="0"/>
    </xf>
    <xf numFmtId="0" fontId="24" fillId="7" borderId="0" xfId="4" applyFont="1" applyFill="1"/>
    <xf numFmtId="0" fontId="4" fillId="0" borderId="0" xfId="1" applyNumberFormat="1" applyFont="1" applyAlignment="1" applyProtection="1">
      <alignment horizontal="right"/>
      <protection locked="0"/>
    </xf>
    <xf numFmtId="0" fontId="4" fillId="0" borderId="0" xfId="1" applyFont="1" applyProtection="1">
      <protection locked="0"/>
    </xf>
    <xf numFmtId="0" fontId="3" fillId="0" borderId="0" xfId="1" applyFont="1" applyFill="1" applyAlignment="1" applyProtection="1">
      <alignment wrapText="1"/>
      <protection locked="0"/>
    </xf>
    <xf numFmtId="0" fontId="3" fillId="0" borderId="0" xfId="1" applyFont="1" applyFill="1" applyProtection="1">
      <protection locked="0"/>
    </xf>
    <xf numFmtId="167" fontId="3" fillId="0" borderId="0" xfId="1" applyNumberFormat="1" applyFont="1" applyFill="1" applyAlignment="1" applyProtection="1">
      <alignment horizontal="right"/>
      <protection locked="0"/>
    </xf>
    <xf numFmtId="0" fontId="4" fillId="0" borderId="0" xfId="1" applyFont="1" applyFill="1" applyAlignment="1" applyProtection="1">
      <alignment horizontal="left"/>
      <protection locked="0"/>
    </xf>
    <xf numFmtId="0" fontId="4" fillId="0" borderId="0" xfId="1" applyFont="1" applyFill="1" applyProtection="1">
      <protection locked="0"/>
    </xf>
    <xf numFmtId="0" fontId="4" fillId="7" borderId="0" xfId="1" applyFont="1" applyFill="1" applyProtection="1">
      <protection locked="0"/>
    </xf>
    <xf numFmtId="0" fontId="4" fillId="0" borderId="0" xfId="1" applyFont="1" applyFill="1" applyAlignment="1" applyProtection="1">
      <alignment horizontal="right"/>
      <protection locked="0"/>
    </xf>
    <xf numFmtId="0" fontId="3" fillId="6" borderId="0" xfId="1" applyFont="1" applyFill="1" applyProtection="1">
      <protection locked="0"/>
    </xf>
    <xf numFmtId="164" fontId="3" fillId="6" borderId="0" xfId="1" applyNumberFormat="1" applyFont="1" applyFill="1" applyAlignment="1" applyProtection="1">
      <alignment horizontal="right"/>
      <protection locked="0"/>
    </xf>
    <xf numFmtId="0" fontId="4" fillId="6" borderId="0" xfId="1" applyFont="1" applyFill="1" applyAlignment="1" applyProtection="1">
      <alignment horizontal="left"/>
      <protection locked="0"/>
    </xf>
    <xf numFmtId="164" fontId="3" fillId="6" borderId="0" xfId="1" applyNumberFormat="1" applyFont="1" applyFill="1" applyProtection="1">
      <protection locked="0"/>
    </xf>
    <xf numFmtId="0" fontId="5" fillId="6" borderId="0" xfId="1" applyFont="1" applyFill="1" applyProtection="1">
      <protection locked="0"/>
    </xf>
    <xf numFmtId="164" fontId="3" fillId="0" borderId="0" xfId="1" applyNumberFormat="1" applyFont="1" applyFill="1" applyAlignment="1" applyProtection="1">
      <alignment wrapText="1"/>
      <protection locked="0"/>
    </xf>
    <xf numFmtId="49" fontId="3" fillId="0" borderId="0" xfId="1" applyNumberFormat="1" applyFont="1" applyFill="1" applyAlignment="1" applyProtection="1">
      <alignment wrapText="1"/>
      <protection locked="0"/>
    </xf>
    <xf numFmtId="164" fontId="3" fillId="0" borderId="0" xfId="1" applyNumberFormat="1" applyFont="1" applyFill="1" applyAlignment="1" applyProtection="1">
      <alignment horizontal="right"/>
      <protection locked="0"/>
    </xf>
    <xf numFmtId="164" fontId="3" fillId="0" borderId="0" xfId="1" applyNumberFormat="1" applyFont="1" applyFill="1" applyProtection="1">
      <protection locked="0"/>
    </xf>
    <xf numFmtId="0" fontId="5" fillId="0" borderId="0" xfId="1" applyFont="1" applyFill="1" applyProtection="1">
      <protection locked="0"/>
    </xf>
    <xf numFmtId="0" fontId="25" fillId="0" borderId="0" xfId="1" applyFont="1" applyAlignment="1" applyProtection="1">
      <protection locked="0"/>
    </xf>
    <xf numFmtId="164" fontId="26" fillId="0" borderId="0" xfId="1" applyNumberFormat="1" applyFont="1" applyAlignment="1" applyProtection="1">
      <alignment horizontal="right"/>
      <protection locked="0"/>
    </xf>
    <xf numFmtId="0" fontId="27" fillId="0" borderId="0" xfId="1" applyFont="1" applyAlignment="1" applyProtection="1">
      <alignment horizontal="left"/>
      <protection locked="0"/>
    </xf>
    <xf numFmtId="164" fontId="3" fillId="0" borderId="0" xfId="1" applyNumberFormat="1" applyFont="1" applyAlignment="1" applyProtection="1">
      <protection locked="0"/>
    </xf>
    <xf numFmtId="0" fontId="5" fillId="0" borderId="0" xfId="1" applyFont="1" applyAlignment="1" applyProtection="1">
      <alignment wrapText="1"/>
      <protection locked="0"/>
    </xf>
    <xf numFmtId="49" fontId="3" fillId="0" borderId="0" xfId="1" applyNumberFormat="1" applyFont="1" applyAlignment="1" applyProtection="1">
      <protection locked="0"/>
    </xf>
    <xf numFmtId="164" fontId="3" fillId="0" borderId="0" xfId="1" applyNumberFormat="1" applyFont="1" applyAlignment="1" applyProtection="1">
      <alignment horizontal="right" wrapText="1"/>
      <protection locked="0"/>
    </xf>
    <xf numFmtId="0" fontId="4" fillId="0" borderId="0" xfId="1" applyFont="1" applyAlignment="1" applyProtection="1">
      <alignment horizontal="left" wrapText="1"/>
      <protection locked="0"/>
    </xf>
    <xf numFmtId="164" fontId="3" fillId="0" borderId="0" xfId="1" applyNumberFormat="1" applyFont="1" applyAlignment="1" applyProtection="1">
      <alignment wrapText="1"/>
      <protection locked="0"/>
    </xf>
    <xf numFmtId="0" fontId="25" fillId="0" borderId="0" xfId="1" applyFont="1" applyAlignment="1" applyProtection="1">
      <alignment horizontal="left"/>
      <protection locked="0"/>
    </xf>
    <xf numFmtId="0" fontId="30" fillId="0" borderId="0" xfId="1" applyFont="1" applyAlignment="1" applyProtection="1">
      <alignment wrapText="1"/>
      <protection locked="0"/>
    </xf>
    <xf numFmtId="164" fontId="30" fillId="0" borderId="0" xfId="1" applyNumberFormat="1" applyFont="1" applyAlignment="1" applyProtection="1">
      <alignment horizontal="right" wrapText="1"/>
      <protection locked="0"/>
    </xf>
    <xf numFmtId="0" fontId="27" fillId="0" borderId="0" xfId="1" applyFont="1" applyAlignment="1" applyProtection="1">
      <alignment horizontal="left" wrapText="1"/>
      <protection locked="0"/>
    </xf>
    <xf numFmtId="0" fontId="31" fillId="0" borderId="0" xfId="1" applyFont="1" applyAlignment="1">
      <alignment horizontal="left" vertical="top"/>
    </xf>
    <xf numFmtId="0" fontId="3" fillId="0" borderId="0" xfId="1" applyFont="1" applyAlignment="1" applyProtection="1">
      <alignment horizontal="right"/>
      <protection locked="0"/>
    </xf>
    <xf numFmtId="0" fontId="33" fillId="0" borderId="0" xfId="1" applyFont="1" applyAlignment="1" applyProtection="1">
      <protection locked="0"/>
    </xf>
    <xf numFmtId="0" fontId="1" fillId="0" borderId="0" xfId="4" applyAlignment="1"/>
    <xf numFmtId="0" fontId="1" fillId="0" borderId="0" xfId="4" applyFont="1" applyAlignment="1"/>
    <xf numFmtId="0" fontId="4" fillId="0" borderId="0" xfId="1" applyFont="1" applyAlignment="1" applyProtection="1">
      <alignment wrapText="1"/>
      <protection locked="0"/>
    </xf>
    <xf numFmtId="0" fontId="34" fillId="0" borderId="0" xfId="1" applyFont="1" applyAlignment="1" applyProtection="1">
      <alignment wrapText="1"/>
      <protection locked="0"/>
    </xf>
    <xf numFmtId="0" fontId="7" fillId="0" borderId="0" xfId="1" applyFont="1" applyAlignment="1" applyProtection="1">
      <alignment horizontal="left" wrapText="1"/>
      <protection locked="0"/>
    </xf>
    <xf numFmtId="0" fontId="3" fillId="0" borderId="0" xfId="1" applyFont="1" applyAlignment="1" applyProtection="1">
      <alignment horizontal="left" wrapText="1"/>
      <protection locked="0"/>
    </xf>
    <xf numFmtId="0" fontId="33" fillId="0" borderId="0" xfId="1" applyFont="1" applyAlignment="1" applyProtection="1">
      <alignment horizontal="left" wrapText="1"/>
      <protection locked="0"/>
    </xf>
    <xf numFmtId="0" fontId="3" fillId="0" borderId="0" xfId="1" applyFont="1" applyAlignment="1" applyProtection="1">
      <alignment horizontal="left" vertical="top" wrapText="1"/>
      <protection locked="0"/>
    </xf>
    <xf numFmtId="0" fontId="15" fillId="0" borderId="0" xfId="3" applyFont="1" applyFill="1" applyBorder="1" applyAlignment="1">
      <alignment horizontal="left" vertical="top" wrapText="1"/>
    </xf>
    <xf numFmtId="0" fontId="3" fillId="0" borderId="0" xfId="1" applyFont="1" applyAlignment="1" applyProtection="1">
      <alignment wrapText="1"/>
      <protection locked="0"/>
    </xf>
    <xf numFmtId="0" fontId="0" fillId="0" borderId="0" xfId="0" applyAlignment="1">
      <alignment vertical="top"/>
    </xf>
    <xf numFmtId="0" fontId="2" fillId="3" borderId="1" xfId="1" applyFont="1" applyFill="1" applyBorder="1" applyAlignment="1" applyProtection="1">
      <alignment horizontal="left" shrinkToFit="1"/>
      <protection locked="0"/>
    </xf>
    <xf numFmtId="0" fontId="2" fillId="3" borderId="2" xfId="1" applyFont="1" applyFill="1" applyBorder="1" applyAlignment="1" applyProtection="1">
      <alignment horizontal="left" shrinkToFit="1"/>
      <protection locked="0"/>
    </xf>
    <xf numFmtId="0" fontId="2" fillId="3" borderId="3" xfId="1" applyFont="1" applyFill="1" applyBorder="1" applyAlignment="1" applyProtection="1">
      <alignment horizontal="left" shrinkToFit="1"/>
      <protection locked="0"/>
    </xf>
    <xf numFmtId="164" fontId="23" fillId="6" borderId="0" xfId="1" applyNumberFormat="1" applyFont="1" applyFill="1" applyAlignment="1" applyProtection="1">
      <alignment horizontal="center" vertical="center" wrapText="1"/>
      <protection locked="0"/>
    </xf>
    <xf numFmtId="0" fontId="1" fillId="0" borderId="0" xfId="4" applyAlignment="1"/>
    <xf numFmtId="164" fontId="3" fillId="6" borderId="0" xfId="1" applyNumberFormat="1" applyFont="1" applyFill="1" applyAlignment="1" applyProtection="1">
      <alignment wrapText="1"/>
      <protection locked="0"/>
    </xf>
    <xf numFmtId="49" fontId="3" fillId="6" borderId="0" xfId="1" applyNumberFormat="1" applyFont="1" applyFill="1" applyAlignment="1" applyProtection="1">
      <alignment wrapText="1"/>
      <protection locked="0"/>
    </xf>
    <xf numFmtId="49" fontId="29" fillId="0" borderId="0" xfId="5" applyNumberFormat="1" applyFont="1" applyAlignment="1" applyProtection="1">
      <alignment horizontal="left"/>
      <protection locked="0"/>
    </xf>
    <xf numFmtId="0" fontId="29" fillId="0" borderId="0" xfId="5" applyFont="1" applyAlignment="1"/>
    <xf numFmtId="0" fontId="29" fillId="0" borderId="0" xfId="5" applyFont="1"/>
    <xf numFmtId="0" fontId="28" fillId="0" borderId="0" xfId="5"/>
  </cellXfs>
  <cellStyles count="7">
    <cellStyle name="Hyperlink" xfId="5" builtinId="8"/>
    <cellStyle name="Normal" xfId="0" builtinId="0"/>
    <cellStyle name="Normal 2" xfId="1"/>
    <cellStyle name="Normal 2 2" xfId="6"/>
    <cellStyle name="Normal 3" xfId="4"/>
    <cellStyle name="Normal_NOx" xfId="2"/>
    <cellStyle name="Normal_Sheet1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Percentage of hazardous waste treated or disposed relative to hazardous</a:t>
            </a:r>
            <a:r>
              <a:rPr lang="fr-FR" baseline="0"/>
              <a:t> waste generated</a:t>
            </a:r>
            <a:endParaRPr lang="fr-FR"/>
          </a:p>
        </c:rich>
      </c:tx>
      <c:layout>
        <c:manualLayout>
          <c:xMode val="edge"/>
          <c:yMode val="edge"/>
          <c:x val="0.11241543810908215"/>
          <c:y val="4.5658590921748815E-2"/>
        </c:manualLayout>
      </c:layout>
      <c:overlay val="0"/>
      <c:spPr>
        <a:noFill/>
        <a:ln w="25400">
          <a:noFill/>
        </a:ln>
      </c:spPr>
    </c:title>
    <c:autoTitleDeleted val="0"/>
    <c:plotArea>
      <c:layout>
        <c:manualLayout>
          <c:layoutTarget val="inner"/>
          <c:xMode val="edge"/>
          <c:yMode val="edge"/>
          <c:x val="0.11067405009064836"/>
          <c:y val="0.17336585909217486"/>
          <c:w val="0.77261705930176894"/>
          <c:h val="0.52400102343949895"/>
        </c:manualLayout>
      </c:layout>
      <c:barChart>
        <c:barDir val="col"/>
        <c:grouping val="clustered"/>
        <c:varyColors val="0"/>
        <c:ser>
          <c:idx val="1"/>
          <c:order val="0"/>
          <c:spPr>
            <a:solidFill>
              <a:srgbClr val="993366"/>
            </a:solidFill>
            <a:ln w="12700">
              <a:solidFill>
                <a:srgbClr val="000000"/>
              </a:solidFill>
              <a:prstDash val="solid"/>
            </a:ln>
          </c:spPr>
          <c:invertIfNegative val="0"/>
          <c:cat>
            <c:numRef>
              <c:f>'Final Table'!$Y$28:$AS$28</c:f>
              <c:numCache>
                <c:formatCode>General</c:formatCode>
                <c:ptCount val="21"/>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numCache>
            </c:numRef>
          </c:cat>
          <c:val>
            <c:numRef>
              <c:f>'Final Table'!$Y$29:$AS$29</c:f>
              <c:numCache>
                <c:formatCode>0.0</c:formatCode>
                <c:ptCount val="21"/>
                <c:pt idx="0">
                  <c:v>0</c:v>
                </c:pt>
                <c:pt idx="1">
                  <c:v>0</c:v>
                </c:pt>
                <c:pt idx="2">
                  <c:v>0</c:v>
                </c:pt>
                <c:pt idx="3">
                  <c:v>0</c:v>
                </c:pt>
                <c:pt idx="4">
                  <c:v>0</c:v>
                </c:pt>
                <c:pt idx="5">
                  <c:v>0</c:v>
                </c:pt>
                <c:pt idx="6">
                  <c:v>0</c:v>
                </c:pt>
                <c:pt idx="7">
                  <c:v>117.86499848653011</c:v>
                </c:pt>
                <c:pt idx="8">
                  <c:v>119.31555616410222</c:v>
                </c:pt>
                <c:pt idx="9">
                  <c:v>100.01210507202518</c:v>
                </c:pt>
                <c:pt idx="10">
                  <c:v>110.10469234461554</c:v>
                </c:pt>
                <c:pt idx="11">
                  <c:v>98.737736674373551</c:v>
                </c:pt>
                <c:pt idx="12">
                  <c:v>98.42484078833327</c:v>
                </c:pt>
                <c:pt idx="13">
                  <c:v>99.700753852212713</c:v>
                </c:pt>
                <c:pt idx="14">
                  <c:v>99.906223516574613</c:v>
                </c:pt>
                <c:pt idx="15">
                  <c:v>99.699467628370257</c:v>
                </c:pt>
                <c:pt idx="16">
                  <c:v>99.689960401697633</c:v>
                </c:pt>
                <c:pt idx="17">
                  <c:v>0</c:v>
                </c:pt>
                <c:pt idx="18">
                  <c:v>0</c:v>
                </c:pt>
                <c:pt idx="19" formatCode="General">
                  <c:v>0</c:v>
                </c:pt>
                <c:pt idx="20" formatCode="General">
                  <c:v>0</c:v>
                </c:pt>
              </c:numCache>
            </c:numRef>
          </c:val>
        </c:ser>
        <c:dLbls>
          <c:showLegendKey val="0"/>
          <c:showVal val="0"/>
          <c:showCatName val="0"/>
          <c:showSerName val="0"/>
          <c:showPercent val="0"/>
          <c:showBubbleSize val="0"/>
        </c:dLbls>
        <c:gapWidth val="30"/>
        <c:axId val="227905920"/>
        <c:axId val="227907456"/>
      </c:barChart>
      <c:catAx>
        <c:axId val="227905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227907456"/>
        <c:crosses val="autoZero"/>
        <c:auto val="1"/>
        <c:lblAlgn val="ctr"/>
        <c:lblOffset val="100"/>
        <c:tickLblSkip val="1"/>
        <c:tickMarkSkip val="1"/>
        <c:noMultiLvlLbl val="0"/>
      </c:catAx>
      <c:valAx>
        <c:axId val="227907456"/>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fr-FR"/>
                  <a:t>Percentage</a:t>
                </a:r>
              </a:p>
            </c:rich>
          </c:tx>
          <c:layout>
            <c:manualLayout>
              <c:xMode val="edge"/>
              <c:yMode val="edge"/>
              <c:x val="2.9939102536534177E-2"/>
              <c:y val="0.25619649122807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279059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89649</xdr:colOff>
      <xdr:row>9</xdr:row>
      <xdr:rowOff>12170</xdr:rowOff>
    </xdr:from>
    <xdr:to>
      <xdr:col>21</xdr:col>
      <xdr:colOff>233083</xdr:colOff>
      <xdr:row>23</xdr:row>
      <xdr:rowOff>122945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170333</xdr:colOff>
      <xdr:row>24</xdr:row>
      <xdr:rowOff>77882</xdr:rowOff>
    </xdr:from>
    <xdr:to>
      <xdr:col>21</xdr:col>
      <xdr:colOff>335048</xdr:colOff>
      <xdr:row>25</xdr:row>
      <xdr:rowOff>201707</xdr:rowOff>
    </xdr:to>
    <xdr:sp macro="" textlink="">
      <xdr:nvSpPr>
        <xdr:cNvPr id="3" name="Text Box 4"/>
        <xdr:cNvSpPr txBox="1">
          <a:spLocks noChangeArrowheads="1"/>
        </xdr:cNvSpPr>
      </xdr:nvSpPr>
      <xdr:spPr bwMode="auto">
        <a:xfrm>
          <a:off x="4970933" y="3712622"/>
          <a:ext cx="4149975" cy="276225"/>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europa.eu/eurostat/data/database" TargetMode="External"/><Relationship Id="rId1" Type="http://schemas.openxmlformats.org/officeDocument/2006/relationships/hyperlink" Target="http://unstats.un.org/unsd/environment/questionnaire.ht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48"/>
  <sheetViews>
    <sheetView tabSelected="1" view="pageBreakPreview" zoomScale="85" zoomScaleNormal="85" zoomScaleSheetLayoutView="85" workbookViewId="0">
      <pane ySplit="31" topLeftCell="A32" activePane="bottomLeft" state="frozenSplit"/>
      <selection pane="bottomLeft" activeCell="A32" sqref="A32"/>
    </sheetView>
  </sheetViews>
  <sheetFormatPr defaultColWidth="7.6640625" defaultRowHeight="15" x14ac:dyDescent="0.25"/>
  <cols>
    <col min="1" max="1" width="3.21875" style="6" customWidth="1"/>
    <col min="2" max="2" width="18.5546875" style="1" customWidth="1"/>
    <col min="3" max="3" width="6.44140625" style="1" customWidth="1"/>
    <col min="4" max="4" width="8.44140625" style="2" customWidth="1"/>
    <col min="5" max="5" width="2.6640625" style="3" customWidth="1"/>
    <col min="6" max="6" width="8.44140625" style="2" customWidth="1"/>
    <col min="7" max="7" width="2.6640625" style="3" customWidth="1"/>
    <col min="8" max="8" width="8.44140625" style="4" customWidth="1"/>
    <col min="9" max="9" width="2.6640625" style="5" customWidth="1"/>
    <col min="10" max="10" width="8.44140625" style="4" customWidth="1"/>
    <col min="11" max="11" width="2.6640625" style="5" customWidth="1"/>
    <col min="12" max="12" width="8.44140625" style="4" customWidth="1"/>
    <col min="13" max="13" width="2.5546875" style="5" customWidth="1"/>
    <col min="14" max="14" width="8.44140625" style="4" customWidth="1"/>
    <col min="15" max="15" width="2.6640625" style="5" customWidth="1"/>
    <col min="16" max="16" width="8.44140625" style="2" customWidth="1"/>
    <col min="17" max="17" width="2.6640625" style="3" customWidth="1"/>
    <col min="18" max="18" width="8.44140625" style="2" customWidth="1"/>
    <col min="19" max="19" width="2.6640625" style="3" customWidth="1"/>
    <col min="20" max="20" width="8.44140625" style="6" customWidth="1"/>
    <col min="21" max="21" width="2.6640625" style="6" customWidth="1"/>
    <col min="22" max="22" width="8.44140625" style="6" customWidth="1"/>
    <col min="23" max="23" width="2.6640625" style="6" customWidth="1"/>
    <col min="24" max="24" width="8.44140625" style="6" customWidth="1"/>
    <col min="25" max="25" width="2.6640625" style="6" customWidth="1"/>
    <col min="26" max="26" width="8.44140625" style="6" customWidth="1"/>
    <col min="27" max="27" width="2.6640625" style="6" customWidth="1"/>
    <col min="28" max="28" width="8.44140625" style="6" customWidth="1"/>
    <col min="29" max="29" width="2.6640625" style="6" customWidth="1"/>
    <col min="30" max="30" width="8.44140625" style="6" customWidth="1"/>
    <col min="31" max="31" width="3.109375" style="6" customWidth="1"/>
    <col min="32" max="32" width="8.44140625" style="6" customWidth="1"/>
    <col min="33" max="33" width="2.6640625" style="6" customWidth="1"/>
    <col min="34" max="34" width="8.44140625" style="6" customWidth="1"/>
    <col min="35" max="35" width="2.6640625" style="6" customWidth="1"/>
    <col min="36" max="36" width="8.44140625" style="6" customWidth="1"/>
    <col min="37" max="37" width="3.109375" style="6" customWidth="1"/>
    <col min="38" max="38" width="8.44140625" style="6" customWidth="1"/>
    <col min="39" max="39" width="2.6640625" style="6" customWidth="1"/>
    <col min="40" max="40" width="8.44140625" style="6" customWidth="1"/>
    <col min="41" max="41" width="2.6640625" style="6" customWidth="1"/>
    <col min="42" max="42" width="8.44140625" style="6" customWidth="1"/>
    <col min="43" max="43" width="2.6640625" style="6" customWidth="1"/>
    <col min="44" max="44" width="8.44140625" style="6" customWidth="1"/>
    <col min="45" max="45" width="2.6640625" style="6" customWidth="1"/>
    <col min="46" max="261" width="7.6640625" style="6"/>
    <col min="262" max="262" width="2.6640625" style="6" customWidth="1"/>
    <col min="263" max="263" width="22.6640625" style="6" customWidth="1"/>
    <col min="264" max="264" width="8.44140625" style="6" customWidth="1"/>
    <col min="265" max="265" width="2.88671875" style="6" customWidth="1"/>
    <col min="266" max="266" width="8.44140625" style="6" customWidth="1"/>
    <col min="267" max="267" width="3.5546875" style="6" customWidth="1"/>
    <col min="268" max="268" width="8.44140625" style="6" customWidth="1"/>
    <col min="269" max="269" width="3.5546875" style="6" customWidth="1"/>
    <col min="270" max="270" width="8.44140625" style="6" customWidth="1"/>
    <col min="271" max="271" width="3.5546875" style="6" customWidth="1"/>
    <col min="272" max="272" width="8.44140625" style="6" customWidth="1"/>
    <col min="273" max="273" width="5.109375" style="6" customWidth="1"/>
    <col min="274" max="274" width="8.44140625" style="6" customWidth="1"/>
    <col min="275" max="275" width="3.44140625" style="6" customWidth="1"/>
    <col min="276" max="276" width="8.44140625" style="6" customWidth="1"/>
    <col min="277" max="277" width="3.44140625" style="6" customWidth="1"/>
    <col min="278" max="278" width="8.44140625" style="6" customWidth="1"/>
    <col min="279" max="279" width="3.44140625" style="6" customWidth="1"/>
    <col min="280" max="517" width="7.6640625" style="6"/>
    <col min="518" max="518" width="2.6640625" style="6" customWidth="1"/>
    <col min="519" max="519" width="22.6640625" style="6" customWidth="1"/>
    <col min="520" max="520" width="8.44140625" style="6" customWidth="1"/>
    <col min="521" max="521" width="2.88671875" style="6" customWidth="1"/>
    <col min="522" max="522" width="8.44140625" style="6" customWidth="1"/>
    <col min="523" max="523" width="3.5546875" style="6" customWidth="1"/>
    <col min="524" max="524" width="8.44140625" style="6" customWidth="1"/>
    <col min="525" max="525" width="3.5546875" style="6" customWidth="1"/>
    <col min="526" max="526" width="8.44140625" style="6" customWidth="1"/>
    <col min="527" max="527" width="3.5546875" style="6" customWidth="1"/>
    <col min="528" max="528" width="8.44140625" style="6" customWidth="1"/>
    <col min="529" max="529" width="5.109375" style="6" customWidth="1"/>
    <col min="530" max="530" width="8.44140625" style="6" customWidth="1"/>
    <col min="531" max="531" width="3.44140625" style="6" customWidth="1"/>
    <col min="532" max="532" width="8.44140625" style="6" customWidth="1"/>
    <col min="533" max="533" width="3.44140625" style="6" customWidth="1"/>
    <col min="534" max="534" width="8.44140625" style="6" customWidth="1"/>
    <col min="535" max="535" width="3.44140625" style="6" customWidth="1"/>
    <col min="536" max="773" width="7.6640625" style="6"/>
    <col min="774" max="774" width="2.6640625" style="6" customWidth="1"/>
    <col min="775" max="775" width="22.6640625" style="6" customWidth="1"/>
    <col min="776" max="776" width="8.44140625" style="6" customWidth="1"/>
    <col min="777" max="777" width="2.88671875" style="6" customWidth="1"/>
    <col min="778" max="778" width="8.44140625" style="6" customWidth="1"/>
    <col min="779" max="779" width="3.5546875" style="6" customWidth="1"/>
    <col min="780" max="780" width="8.44140625" style="6" customWidth="1"/>
    <col min="781" max="781" width="3.5546875" style="6" customWidth="1"/>
    <col min="782" max="782" width="8.44140625" style="6" customWidth="1"/>
    <col min="783" max="783" width="3.5546875" style="6" customWidth="1"/>
    <col min="784" max="784" width="8.44140625" style="6" customWidth="1"/>
    <col min="785" max="785" width="5.109375" style="6" customWidth="1"/>
    <col min="786" max="786" width="8.44140625" style="6" customWidth="1"/>
    <col min="787" max="787" width="3.44140625" style="6" customWidth="1"/>
    <col min="788" max="788" width="8.44140625" style="6" customWidth="1"/>
    <col min="789" max="789" width="3.44140625" style="6" customWidth="1"/>
    <col min="790" max="790" width="8.44140625" style="6" customWidth="1"/>
    <col min="791" max="791" width="3.44140625" style="6" customWidth="1"/>
    <col min="792" max="1029" width="7.6640625" style="6"/>
    <col min="1030" max="1030" width="2.6640625" style="6" customWidth="1"/>
    <col min="1031" max="1031" width="22.6640625" style="6" customWidth="1"/>
    <col min="1032" max="1032" width="8.44140625" style="6" customWidth="1"/>
    <col min="1033" max="1033" width="2.88671875" style="6" customWidth="1"/>
    <col min="1034" max="1034" width="8.44140625" style="6" customWidth="1"/>
    <col min="1035" max="1035" width="3.5546875" style="6" customWidth="1"/>
    <col min="1036" max="1036" width="8.44140625" style="6" customWidth="1"/>
    <col min="1037" max="1037" width="3.5546875" style="6" customWidth="1"/>
    <col min="1038" max="1038" width="8.44140625" style="6" customWidth="1"/>
    <col min="1039" max="1039" width="3.5546875" style="6" customWidth="1"/>
    <col min="1040" max="1040" width="8.44140625" style="6" customWidth="1"/>
    <col min="1041" max="1041" width="5.109375" style="6" customWidth="1"/>
    <col min="1042" max="1042" width="8.44140625" style="6" customWidth="1"/>
    <col min="1043" max="1043" width="3.44140625" style="6" customWidth="1"/>
    <col min="1044" max="1044" width="8.44140625" style="6" customWidth="1"/>
    <col min="1045" max="1045" width="3.44140625" style="6" customWidth="1"/>
    <col min="1046" max="1046" width="8.44140625" style="6" customWidth="1"/>
    <col min="1047" max="1047" width="3.44140625" style="6" customWidth="1"/>
    <col min="1048" max="1285" width="7.6640625" style="6"/>
    <col min="1286" max="1286" width="2.6640625" style="6" customWidth="1"/>
    <col min="1287" max="1287" width="22.6640625" style="6" customWidth="1"/>
    <col min="1288" max="1288" width="8.44140625" style="6" customWidth="1"/>
    <col min="1289" max="1289" width="2.88671875" style="6" customWidth="1"/>
    <col min="1290" max="1290" width="8.44140625" style="6" customWidth="1"/>
    <col min="1291" max="1291" width="3.5546875" style="6" customWidth="1"/>
    <col min="1292" max="1292" width="8.44140625" style="6" customWidth="1"/>
    <col min="1293" max="1293" width="3.5546875" style="6" customWidth="1"/>
    <col min="1294" max="1294" width="8.44140625" style="6" customWidth="1"/>
    <col min="1295" max="1295" width="3.5546875" style="6" customWidth="1"/>
    <col min="1296" max="1296" width="8.44140625" style="6" customWidth="1"/>
    <col min="1297" max="1297" width="5.109375" style="6" customWidth="1"/>
    <col min="1298" max="1298" width="8.44140625" style="6" customWidth="1"/>
    <col min="1299" max="1299" width="3.44140625" style="6" customWidth="1"/>
    <col min="1300" max="1300" width="8.44140625" style="6" customWidth="1"/>
    <col min="1301" max="1301" width="3.44140625" style="6" customWidth="1"/>
    <col min="1302" max="1302" width="8.44140625" style="6" customWidth="1"/>
    <col min="1303" max="1303" width="3.44140625" style="6" customWidth="1"/>
    <col min="1304" max="1541" width="7.6640625" style="6"/>
    <col min="1542" max="1542" width="2.6640625" style="6" customWidth="1"/>
    <col min="1543" max="1543" width="22.6640625" style="6" customWidth="1"/>
    <col min="1544" max="1544" width="8.44140625" style="6" customWidth="1"/>
    <col min="1545" max="1545" width="2.88671875" style="6" customWidth="1"/>
    <col min="1546" max="1546" width="8.44140625" style="6" customWidth="1"/>
    <col min="1547" max="1547" width="3.5546875" style="6" customWidth="1"/>
    <col min="1548" max="1548" width="8.44140625" style="6" customWidth="1"/>
    <col min="1549" max="1549" width="3.5546875" style="6" customWidth="1"/>
    <col min="1550" max="1550" width="8.44140625" style="6" customWidth="1"/>
    <col min="1551" max="1551" width="3.5546875" style="6" customWidth="1"/>
    <col min="1552" max="1552" width="8.44140625" style="6" customWidth="1"/>
    <col min="1553" max="1553" width="5.109375" style="6" customWidth="1"/>
    <col min="1554" max="1554" width="8.44140625" style="6" customWidth="1"/>
    <col min="1555" max="1555" width="3.44140625" style="6" customWidth="1"/>
    <col min="1556" max="1556" width="8.44140625" style="6" customWidth="1"/>
    <col min="1557" max="1557" width="3.44140625" style="6" customWidth="1"/>
    <col min="1558" max="1558" width="8.44140625" style="6" customWidth="1"/>
    <col min="1559" max="1559" width="3.44140625" style="6" customWidth="1"/>
    <col min="1560" max="1797" width="7.6640625" style="6"/>
    <col min="1798" max="1798" width="2.6640625" style="6" customWidth="1"/>
    <col min="1799" max="1799" width="22.6640625" style="6" customWidth="1"/>
    <col min="1800" max="1800" width="8.44140625" style="6" customWidth="1"/>
    <col min="1801" max="1801" width="2.88671875" style="6" customWidth="1"/>
    <col min="1802" max="1802" width="8.44140625" style="6" customWidth="1"/>
    <col min="1803" max="1803" width="3.5546875" style="6" customWidth="1"/>
    <col min="1804" max="1804" width="8.44140625" style="6" customWidth="1"/>
    <col min="1805" max="1805" width="3.5546875" style="6" customWidth="1"/>
    <col min="1806" max="1806" width="8.44140625" style="6" customWidth="1"/>
    <col min="1807" max="1807" width="3.5546875" style="6" customWidth="1"/>
    <col min="1808" max="1808" width="8.44140625" style="6" customWidth="1"/>
    <col min="1809" max="1809" width="5.109375" style="6" customWidth="1"/>
    <col min="1810" max="1810" width="8.44140625" style="6" customWidth="1"/>
    <col min="1811" max="1811" width="3.44140625" style="6" customWidth="1"/>
    <col min="1812" max="1812" width="8.44140625" style="6" customWidth="1"/>
    <col min="1813" max="1813" width="3.44140625" style="6" customWidth="1"/>
    <col min="1814" max="1814" width="8.44140625" style="6" customWidth="1"/>
    <col min="1815" max="1815" width="3.44140625" style="6" customWidth="1"/>
    <col min="1816" max="2053" width="7.6640625" style="6"/>
    <col min="2054" max="2054" width="2.6640625" style="6" customWidth="1"/>
    <col min="2055" max="2055" width="22.6640625" style="6" customWidth="1"/>
    <col min="2056" max="2056" width="8.44140625" style="6" customWidth="1"/>
    <col min="2057" max="2057" width="2.88671875" style="6" customWidth="1"/>
    <col min="2058" max="2058" width="8.44140625" style="6" customWidth="1"/>
    <col min="2059" max="2059" width="3.5546875" style="6" customWidth="1"/>
    <col min="2060" max="2060" width="8.44140625" style="6" customWidth="1"/>
    <col min="2061" max="2061" width="3.5546875" style="6" customWidth="1"/>
    <col min="2062" max="2062" width="8.44140625" style="6" customWidth="1"/>
    <col min="2063" max="2063" width="3.5546875" style="6" customWidth="1"/>
    <col min="2064" max="2064" width="8.44140625" style="6" customWidth="1"/>
    <col min="2065" max="2065" width="5.109375" style="6" customWidth="1"/>
    <col min="2066" max="2066" width="8.44140625" style="6" customWidth="1"/>
    <col min="2067" max="2067" width="3.44140625" style="6" customWidth="1"/>
    <col min="2068" max="2068" width="8.44140625" style="6" customWidth="1"/>
    <col min="2069" max="2069" width="3.44140625" style="6" customWidth="1"/>
    <col min="2070" max="2070" width="8.44140625" style="6" customWidth="1"/>
    <col min="2071" max="2071" width="3.44140625" style="6" customWidth="1"/>
    <col min="2072" max="2309" width="7.6640625" style="6"/>
    <col min="2310" max="2310" width="2.6640625" style="6" customWidth="1"/>
    <col min="2311" max="2311" width="22.6640625" style="6" customWidth="1"/>
    <col min="2312" max="2312" width="8.44140625" style="6" customWidth="1"/>
    <col min="2313" max="2313" width="2.88671875" style="6" customWidth="1"/>
    <col min="2314" max="2314" width="8.44140625" style="6" customWidth="1"/>
    <col min="2315" max="2315" width="3.5546875" style="6" customWidth="1"/>
    <col min="2316" max="2316" width="8.44140625" style="6" customWidth="1"/>
    <col min="2317" max="2317" width="3.5546875" style="6" customWidth="1"/>
    <col min="2318" max="2318" width="8.44140625" style="6" customWidth="1"/>
    <col min="2319" max="2319" width="3.5546875" style="6" customWidth="1"/>
    <col min="2320" max="2320" width="8.44140625" style="6" customWidth="1"/>
    <col min="2321" max="2321" width="5.109375" style="6" customWidth="1"/>
    <col min="2322" max="2322" width="8.44140625" style="6" customWidth="1"/>
    <col min="2323" max="2323" width="3.44140625" style="6" customWidth="1"/>
    <col min="2324" max="2324" width="8.44140625" style="6" customWidth="1"/>
    <col min="2325" max="2325" width="3.44140625" style="6" customWidth="1"/>
    <col min="2326" max="2326" width="8.44140625" style="6" customWidth="1"/>
    <col min="2327" max="2327" width="3.44140625" style="6" customWidth="1"/>
    <col min="2328" max="2565" width="7.6640625" style="6"/>
    <col min="2566" max="2566" width="2.6640625" style="6" customWidth="1"/>
    <col min="2567" max="2567" width="22.6640625" style="6" customWidth="1"/>
    <col min="2568" max="2568" width="8.44140625" style="6" customWidth="1"/>
    <col min="2569" max="2569" width="2.88671875" style="6" customWidth="1"/>
    <col min="2570" max="2570" width="8.44140625" style="6" customWidth="1"/>
    <col min="2571" max="2571" width="3.5546875" style="6" customWidth="1"/>
    <col min="2572" max="2572" width="8.44140625" style="6" customWidth="1"/>
    <col min="2573" max="2573" width="3.5546875" style="6" customWidth="1"/>
    <col min="2574" max="2574" width="8.44140625" style="6" customWidth="1"/>
    <col min="2575" max="2575" width="3.5546875" style="6" customWidth="1"/>
    <col min="2576" max="2576" width="8.44140625" style="6" customWidth="1"/>
    <col min="2577" max="2577" width="5.109375" style="6" customWidth="1"/>
    <col min="2578" max="2578" width="8.44140625" style="6" customWidth="1"/>
    <col min="2579" max="2579" width="3.44140625" style="6" customWidth="1"/>
    <col min="2580" max="2580" width="8.44140625" style="6" customWidth="1"/>
    <col min="2581" max="2581" width="3.44140625" style="6" customWidth="1"/>
    <col min="2582" max="2582" width="8.44140625" style="6" customWidth="1"/>
    <col min="2583" max="2583" width="3.44140625" style="6" customWidth="1"/>
    <col min="2584" max="2821" width="7.6640625" style="6"/>
    <col min="2822" max="2822" width="2.6640625" style="6" customWidth="1"/>
    <col min="2823" max="2823" width="22.6640625" style="6" customWidth="1"/>
    <col min="2824" max="2824" width="8.44140625" style="6" customWidth="1"/>
    <col min="2825" max="2825" width="2.88671875" style="6" customWidth="1"/>
    <col min="2826" max="2826" width="8.44140625" style="6" customWidth="1"/>
    <col min="2827" max="2827" width="3.5546875" style="6" customWidth="1"/>
    <col min="2828" max="2828" width="8.44140625" style="6" customWidth="1"/>
    <col min="2829" max="2829" width="3.5546875" style="6" customWidth="1"/>
    <col min="2830" max="2830" width="8.44140625" style="6" customWidth="1"/>
    <col min="2831" max="2831" width="3.5546875" style="6" customWidth="1"/>
    <col min="2832" max="2832" width="8.44140625" style="6" customWidth="1"/>
    <col min="2833" max="2833" width="5.109375" style="6" customWidth="1"/>
    <col min="2834" max="2834" width="8.44140625" style="6" customWidth="1"/>
    <col min="2835" max="2835" width="3.44140625" style="6" customWidth="1"/>
    <col min="2836" max="2836" width="8.44140625" style="6" customWidth="1"/>
    <col min="2837" max="2837" width="3.44140625" style="6" customWidth="1"/>
    <col min="2838" max="2838" width="8.44140625" style="6" customWidth="1"/>
    <col min="2839" max="2839" width="3.44140625" style="6" customWidth="1"/>
    <col min="2840" max="3077" width="7.6640625" style="6"/>
    <col min="3078" max="3078" width="2.6640625" style="6" customWidth="1"/>
    <col min="3079" max="3079" width="22.6640625" style="6" customWidth="1"/>
    <col min="3080" max="3080" width="8.44140625" style="6" customWidth="1"/>
    <col min="3081" max="3081" width="2.88671875" style="6" customWidth="1"/>
    <col min="3082" max="3082" width="8.44140625" style="6" customWidth="1"/>
    <col min="3083" max="3083" width="3.5546875" style="6" customWidth="1"/>
    <col min="3084" max="3084" width="8.44140625" style="6" customWidth="1"/>
    <col min="3085" max="3085" width="3.5546875" style="6" customWidth="1"/>
    <col min="3086" max="3086" width="8.44140625" style="6" customWidth="1"/>
    <col min="3087" max="3087" width="3.5546875" style="6" customWidth="1"/>
    <col min="3088" max="3088" width="8.44140625" style="6" customWidth="1"/>
    <col min="3089" max="3089" width="5.109375" style="6" customWidth="1"/>
    <col min="3090" max="3090" width="8.44140625" style="6" customWidth="1"/>
    <col min="3091" max="3091" width="3.44140625" style="6" customWidth="1"/>
    <col min="3092" max="3092" width="8.44140625" style="6" customWidth="1"/>
    <col min="3093" max="3093" width="3.44140625" style="6" customWidth="1"/>
    <col min="3094" max="3094" width="8.44140625" style="6" customWidth="1"/>
    <col min="3095" max="3095" width="3.44140625" style="6" customWidth="1"/>
    <col min="3096" max="3333" width="7.6640625" style="6"/>
    <col min="3334" max="3334" width="2.6640625" style="6" customWidth="1"/>
    <col min="3335" max="3335" width="22.6640625" style="6" customWidth="1"/>
    <col min="3336" max="3336" width="8.44140625" style="6" customWidth="1"/>
    <col min="3337" max="3337" width="2.88671875" style="6" customWidth="1"/>
    <col min="3338" max="3338" width="8.44140625" style="6" customWidth="1"/>
    <col min="3339" max="3339" width="3.5546875" style="6" customWidth="1"/>
    <col min="3340" max="3340" width="8.44140625" style="6" customWidth="1"/>
    <col min="3341" max="3341" width="3.5546875" style="6" customWidth="1"/>
    <col min="3342" max="3342" width="8.44140625" style="6" customWidth="1"/>
    <col min="3343" max="3343" width="3.5546875" style="6" customWidth="1"/>
    <col min="3344" max="3344" width="8.44140625" style="6" customWidth="1"/>
    <col min="3345" max="3345" width="5.109375" style="6" customWidth="1"/>
    <col min="3346" max="3346" width="8.44140625" style="6" customWidth="1"/>
    <col min="3347" max="3347" width="3.44140625" style="6" customWidth="1"/>
    <col min="3348" max="3348" width="8.44140625" style="6" customWidth="1"/>
    <col min="3349" max="3349" width="3.44140625" style="6" customWidth="1"/>
    <col min="3350" max="3350" width="8.44140625" style="6" customWidth="1"/>
    <col min="3351" max="3351" width="3.44140625" style="6" customWidth="1"/>
    <col min="3352" max="3589" width="7.6640625" style="6"/>
    <col min="3590" max="3590" width="2.6640625" style="6" customWidth="1"/>
    <col min="3591" max="3591" width="22.6640625" style="6" customWidth="1"/>
    <col min="3592" max="3592" width="8.44140625" style="6" customWidth="1"/>
    <col min="3593" max="3593" width="2.88671875" style="6" customWidth="1"/>
    <col min="3594" max="3594" width="8.44140625" style="6" customWidth="1"/>
    <col min="3595" max="3595" width="3.5546875" style="6" customWidth="1"/>
    <col min="3596" max="3596" width="8.44140625" style="6" customWidth="1"/>
    <col min="3597" max="3597" width="3.5546875" style="6" customWidth="1"/>
    <col min="3598" max="3598" width="8.44140625" style="6" customWidth="1"/>
    <col min="3599" max="3599" width="3.5546875" style="6" customWidth="1"/>
    <col min="3600" max="3600" width="8.44140625" style="6" customWidth="1"/>
    <col min="3601" max="3601" width="5.109375" style="6" customWidth="1"/>
    <col min="3602" max="3602" width="8.44140625" style="6" customWidth="1"/>
    <col min="3603" max="3603" width="3.44140625" style="6" customWidth="1"/>
    <col min="3604" max="3604" width="8.44140625" style="6" customWidth="1"/>
    <col min="3605" max="3605" width="3.44140625" style="6" customWidth="1"/>
    <col min="3606" max="3606" width="8.44140625" style="6" customWidth="1"/>
    <col min="3607" max="3607" width="3.44140625" style="6" customWidth="1"/>
    <col min="3608" max="3845" width="7.6640625" style="6"/>
    <col min="3846" max="3846" width="2.6640625" style="6" customWidth="1"/>
    <col min="3847" max="3847" width="22.6640625" style="6" customWidth="1"/>
    <col min="3848" max="3848" width="8.44140625" style="6" customWidth="1"/>
    <col min="3849" max="3849" width="2.88671875" style="6" customWidth="1"/>
    <col min="3850" max="3850" width="8.44140625" style="6" customWidth="1"/>
    <col min="3851" max="3851" width="3.5546875" style="6" customWidth="1"/>
    <col min="3852" max="3852" width="8.44140625" style="6" customWidth="1"/>
    <col min="3853" max="3853" width="3.5546875" style="6" customWidth="1"/>
    <col min="3854" max="3854" width="8.44140625" style="6" customWidth="1"/>
    <col min="3855" max="3855" width="3.5546875" style="6" customWidth="1"/>
    <col min="3856" max="3856" width="8.44140625" style="6" customWidth="1"/>
    <col min="3857" max="3857" width="5.109375" style="6" customWidth="1"/>
    <col min="3858" max="3858" width="8.44140625" style="6" customWidth="1"/>
    <col min="3859" max="3859" width="3.44140625" style="6" customWidth="1"/>
    <col min="3860" max="3860" width="8.44140625" style="6" customWidth="1"/>
    <col min="3861" max="3861" width="3.44140625" style="6" customWidth="1"/>
    <col min="3862" max="3862" width="8.44140625" style="6" customWidth="1"/>
    <col min="3863" max="3863" width="3.44140625" style="6" customWidth="1"/>
    <col min="3864" max="4101" width="7.6640625" style="6"/>
    <col min="4102" max="4102" width="2.6640625" style="6" customWidth="1"/>
    <col min="4103" max="4103" width="22.6640625" style="6" customWidth="1"/>
    <col min="4104" max="4104" width="8.44140625" style="6" customWidth="1"/>
    <col min="4105" max="4105" width="2.88671875" style="6" customWidth="1"/>
    <col min="4106" max="4106" width="8.44140625" style="6" customWidth="1"/>
    <col min="4107" max="4107" width="3.5546875" style="6" customWidth="1"/>
    <col min="4108" max="4108" width="8.44140625" style="6" customWidth="1"/>
    <col min="4109" max="4109" width="3.5546875" style="6" customWidth="1"/>
    <col min="4110" max="4110" width="8.44140625" style="6" customWidth="1"/>
    <col min="4111" max="4111" width="3.5546875" style="6" customWidth="1"/>
    <col min="4112" max="4112" width="8.44140625" style="6" customWidth="1"/>
    <col min="4113" max="4113" width="5.109375" style="6" customWidth="1"/>
    <col min="4114" max="4114" width="8.44140625" style="6" customWidth="1"/>
    <col min="4115" max="4115" width="3.44140625" style="6" customWidth="1"/>
    <col min="4116" max="4116" width="8.44140625" style="6" customWidth="1"/>
    <col min="4117" max="4117" width="3.44140625" style="6" customWidth="1"/>
    <col min="4118" max="4118" width="8.44140625" style="6" customWidth="1"/>
    <col min="4119" max="4119" width="3.44140625" style="6" customWidth="1"/>
    <col min="4120" max="4357" width="7.6640625" style="6"/>
    <col min="4358" max="4358" width="2.6640625" style="6" customWidth="1"/>
    <col min="4359" max="4359" width="22.6640625" style="6" customWidth="1"/>
    <col min="4360" max="4360" width="8.44140625" style="6" customWidth="1"/>
    <col min="4361" max="4361" width="2.88671875" style="6" customWidth="1"/>
    <col min="4362" max="4362" width="8.44140625" style="6" customWidth="1"/>
    <col min="4363" max="4363" width="3.5546875" style="6" customWidth="1"/>
    <col min="4364" max="4364" width="8.44140625" style="6" customWidth="1"/>
    <col min="4365" max="4365" width="3.5546875" style="6" customWidth="1"/>
    <col min="4366" max="4366" width="8.44140625" style="6" customWidth="1"/>
    <col min="4367" max="4367" width="3.5546875" style="6" customWidth="1"/>
    <col min="4368" max="4368" width="8.44140625" style="6" customWidth="1"/>
    <col min="4369" max="4369" width="5.109375" style="6" customWidth="1"/>
    <col min="4370" max="4370" width="8.44140625" style="6" customWidth="1"/>
    <col min="4371" max="4371" width="3.44140625" style="6" customWidth="1"/>
    <col min="4372" max="4372" width="8.44140625" style="6" customWidth="1"/>
    <col min="4373" max="4373" width="3.44140625" style="6" customWidth="1"/>
    <col min="4374" max="4374" width="8.44140625" style="6" customWidth="1"/>
    <col min="4375" max="4375" width="3.44140625" style="6" customWidth="1"/>
    <col min="4376" max="4613" width="7.6640625" style="6"/>
    <col min="4614" max="4614" width="2.6640625" style="6" customWidth="1"/>
    <col min="4615" max="4615" width="22.6640625" style="6" customWidth="1"/>
    <col min="4616" max="4616" width="8.44140625" style="6" customWidth="1"/>
    <col min="4617" max="4617" width="2.88671875" style="6" customWidth="1"/>
    <col min="4618" max="4618" width="8.44140625" style="6" customWidth="1"/>
    <col min="4619" max="4619" width="3.5546875" style="6" customWidth="1"/>
    <col min="4620" max="4620" width="8.44140625" style="6" customWidth="1"/>
    <col min="4621" max="4621" width="3.5546875" style="6" customWidth="1"/>
    <col min="4622" max="4622" width="8.44140625" style="6" customWidth="1"/>
    <col min="4623" max="4623" width="3.5546875" style="6" customWidth="1"/>
    <col min="4624" max="4624" width="8.44140625" style="6" customWidth="1"/>
    <col min="4625" max="4625" width="5.109375" style="6" customWidth="1"/>
    <col min="4626" max="4626" width="8.44140625" style="6" customWidth="1"/>
    <col min="4627" max="4627" width="3.44140625" style="6" customWidth="1"/>
    <col min="4628" max="4628" width="8.44140625" style="6" customWidth="1"/>
    <col min="4629" max="4629" width="3.44140625" style="6" customWidth="1"/>
    <col min="4630" max="4630" width="8.44140625" style="6" customWidth="1"/>
    <col min="4631" max="4631" width="3.44140625" style="6" customWidth="1"/>
    <col min="4632" max="4869" width="7.6640625" style="6"/>
    <col min="4870" max="4870" width="2.6640625" style="6" customWidth="1"/>
    <col min="4871" max="4871" width="22.6640625" style="6" customWidth="1"/>
    <col min="4872" max="4872" width="8.44140625" style="6" customWidth="1"/>
    <col min="4873" max="4873" width="2.88671875" style="6" customWidth="1"/>
    <col min="4874" max="4874" width="8.44140625" style="6" customWidth="1"/>
    <col min="4875" max="4875" width="3.5546875" style="6" customWidth="1"/>
    <col min="4876" max="4876" width="8.44140625" style="6" customWidth="1"/>
    <col min="4877" max="4877" width="3.5546875" style="6" customWidth="1"/>
    <col min="4878" max="4878" width="8.44140625" style="6" customWidth="1"/>
    <col min="4879" max="4879" width="3.5546875" style="6" customWidth="1"/>
    <col min="4880" max="4880" width="8.44140625" style="6" customWidth="1"/>
    <col min="4881" max="4881" width="5.109375" style="6" customWidth="1"/>
    <col min="4882" max="4882" width="8.44140625" style="6" customWidth="1"/>
    <col min="4883" max="4883" width="3.44140625" style="6" customWidth="1"/>
    <col min="4884" max="4884" width="8.44140625" style="6" customWidth="1"/>
    <col min="4885" max="4885" width="3.44140625" style="6" customWidth="1"/>
    <col min="4886" max="4886" width="8.44140625" style="6" customWidth="1"/>
    <col min="4887" max="4887" width="3.44140625" style="6" customWidth="1"/>
    <col min="4888" max="5125" width="7.6640625" style="6"/>
    <col min="5126" max="5126" width="2.6640625" style="6" customWidth="1"/>
    <col min="5127" max="5127" width="22.6640625" style="6" customWidth="1"/>
    <col min="5128" max="5128" width="8.44140625" style="6" customWidth="1"/>
    <col min="5129" max="5129" width="2.88671875" style="6" customWidth="1"/>
    <col min="5130" max="5130" width="8.44140625" style="6" customWidth="1"/>
    <col min="5131" max="5131" width="3.5546875" style="6" customWidth="1"/>
    <col min="5132" max="5132" width="8.44140625" style="6" customWidth="1"/>
    <col min="5133" max="5133" width="3.5546875" style="6" customWidth="1"/>
    <col min="5134" max="5134" width="8.44140625" style="6" customWidth="1"/>
    <col min="5135" max="5135" width="3.5546875" style="6" customWidth="1"/>
    <col min="5136" max="5136" width="8.44140625" style="6" customWidth="1"/>
    <col min="5137" max="5137" width="5.109375" style="6" customWidth="1"/>
    <col min="5138" max="5138" width="8.44140625" style="6" customWidth="1"/>
    <col min="5139" max="5139" width="3.44140625" style="6" customWidth="1"/>
    <col min="5140" max="5140" width="8.44140625" style="6" customWidth="1"/>
    <col min="5141" max="5141" width="3.44140625" style="6" customWidth="1"/>
    <col min="5142" max="5142" width="8.44140625" style="6" customWidth="1"/>
    <col min="5143" max="5143" width="3.44140625" style="6" customWidth="1"/>
    <col min="5144" max="5381" width="7.6640625" style="6"/>
    <col min="5382" max="5382" width="2.6640625" style="6" customWidth="1"/>
    <col min="5383" max="5383" width="22.6640625" style="6" customWidth="1"/>
    <col min="5384" max="5384" width="8.44140625" style="6" customWidth="1"/>
    <col min="5385" max="5385" width="2.88671875" style="6" customWidth="1"/>
    <col min="5386" max="5386" width="8.44140625" style="6" customWidth="1"/>
    <col min="5387" max="5387" width="3.5546875" style="6" customWidth="1"/>
    <col min="5388" max="5388" width="8.44140625" style="6" customWidth="1"/>
    <col min="5389" max="5389" width="3.5546875" style="6" customWidth="1"/>
    <col min="5390" max="5390" width="8.44140625" style="6" customWidth="1"/>
    <col min="5391" max="5391" width="3.5546875" style="6" customWidth="1"/>
    <col min="5392" max="5392" width="8.44140625" style="6" customWidth="1"/>
    <col min="5393" max="5393" width="5.109375" style="6" customWidth="1"/>
    <col min="5394" max="5394" width="8.44140625" style="6" customWidth="1"/>
    <col min="5395" max="5395" width="3.44140625" style="6" customWidth="1"/>
    <col min="5396" max="5396" width="8.44140625" style="6" customWidth="1"/>
    <col min="5397" max="5397" width="3.44140625" style="6" customWidth="1"/>
    <col min="5398" max="5398" width="8.44140625" style="6" customWidth="1"/>
    <col min="5399" max="5399" width="3.44140625" style="6" customWidth="1"/>
    <col min="5400" max="5637" width="7.6640625" style="6"/>
    <col min="5638" max="5638" width="2.6640625" style="6" customWidth="1"/>
    <col min="5639" max="5639" width="22.6640625" style="6" customWidth="1"/>
    <col min="5640" max="5640" width="8.44140625" style="6" customWidth="1"/>
    <col min="5641" max="5641" width="2.88671875" style="6" customWidth="1"/>
    <col min="5642" max="5642" width="8.44140625" style="6" customWidth="1"/>
    <col min="5643" max="5643" width="3.5546875" style="6" customWidth="1"/>
    <col min="5644" max="5644" width="8.44140625" style="6" customWidth="1"/>
    <col min="5645" max="5645" width="3.5546875" style="6" customWidth="1"/>
    <col min="5646" max="5646" width="8.44140625" style="6" customWidth="1"/>
    <col min="5647" max="5647" width="3.5546875" style="6" customWidth="1"/>
    <col min="5648" max="5648" width="8.44140625" style="6" customWidth="1"/>
    <col min="5649" max="5649" width="5.109375" style="6" customWidth="1"/>
    <col min="5650" max="5650" width="8.44140625" style="6" customWidth="1"/>
    <col min="5651" max="5651" width="3.44140625" style="6" customWidth="1"/>
    <col min="5652" max="5652" width="8.44140625" style="6" customWidth="1"/>
    <col min="5653" max="5653" width="3.44140625" style="6" customWidth="1"/>
    <col min="5654" max="5654" width="8.44140625" style="6" customWidth="1"/>
    <col min="5655" max="5655" width="3.44140625" style="6" customWidth="1"/>
    <col min="5656" max="5893" width="7.6640625" style="6"/>
    <col min="5894" max="5894" width="2.6640625" style="6" customWidth="1"/>
    <col min="5895" max="5895" width="22.6640625" style="6" customWidth="1"/>
    <col min="5896" max="5896" width="8.44140625" style="6" customWidth="1"/>
    <col min="5897" max="5897" width="2.88671875" style="6" customWidth="1"/>
    <col min="5898" max="5898" width="8.44140625" style="6" customWidth="1"/>
    <col min="5899" max="5899" width="3.5546875" style="6" customWidth="1"/>
    <col min="5900" max="5900" width="8.44140625" style="6" customWidth="1"/>
    <col min="5901" max="5901" width="3.5546875" style="6" customWidth="1"/>
    <col min="5902" max="5902" width="8.44140625" style="6" customWidth="1"/>
    <col min="5903" max="5903" width="3.5546875" style="6" customWidth="1"/>
    <col min="5904" max="5904" width="8.44140625" style="6" customWidth="1"/>
    <col min="5905" max="5905" width="5.109375" style="6" customWidth="1"/>
    <col min="5906" max="5906" width="8.44140625" style="6" customWidth="1"/>
    <col min="5907" max="5907" width="3.44140625" style="6" customWidth="1"/>
    <col min="5908" max="5908" width="8.44140625" style="6" customWidth="1"/>
    <col min="5909" max="5909" width="3.44140625" style="6" customWidth="1"/>
    <col min="5910" max="5910" width="8.44140625" style="6" customWidth="1"/>
    <col min="5911" max="5911" width="3.44140625" style="6" customWidth="1"/>
    <col min="5912" max="6149" width="7.6640625" style="6"/>
    <col min="6150" max="6150" width="2.6640625" style="6" customWidth="1"/>
    <col min="6151" max="6151" width="22.6640625" style="6" customWidth="1"/>
    <col min="6152" max="6152" width="8.44140625" style="6" customWidth="1"/>
    <col min="6153" max="6153" width="2.88671875" style="6" customWidth="1"/>
    <col min="6154" max="6154" width="8.44140625" style="6" customWidth="1"/>
    <col min="6155" max="6155" width="3.5546875" style="6" customWidth="1"/>
    <col min="6156" max="6156" width="8.44140625" style="6" customWidth="1"/>
    <col min="6157" max="6157" width="3.5546875" style="6" customWidth="1"/>
    <col min="6158" max="6158" width="8.44140625" style="6" customWidth="1"/>
    <col min="6159" max="6159" width="3.5546875" style="6" customWidth="1"/>
    <col min="6160" max="6160" width="8.44140625" style="6" customWidth="1"/>
    <col min="6161" max="6161" width="5.109375" style="6" customWidth="1"/>
    <col min="6162" max="6162" width="8.44140625" style="6" customWidth="1"/>
    <col min="6163" max="6163" width="3.44140625" style="6" customWidth="1"/>
    <col min="6164" max="6164" width="8.44140625" style="6" customWidth="1"/>
    <col min="6165" max="6165" width="3.44140625" style="6" customWidth="1"/>
    <col min="6166" max="6166" width="8.44140625" style="6" customWidth="1"/>
    <col min="6167" max="6167" width="3.44140625" style="6" customWidth="1"/>
    <col min="6168" max="6405" width="7.6640625" style="6"/>
    <col min="6406" max="6406" width="2.6640625" style="6" customWidth="1"/>
    <col min="6407" max="6407" width="22.6640625" style="6" customWidth="1"/>
    <col min="6408" max="6408" width="8.44140625" style="6" customWidth="1"/>
    <col min="6409" max="6409" width="2.88671875" style="6" customWidth="1"/>
    <col min="6410" max="6410" width="8.44140625" style="6" customWidth="1"/>
    <col min="6411" max="6411" width="3.5546875" style="6" customWidth="1"/>
    <col min="6412" max="6412" width="8.44140625" style="6" customWidth="1"/>
    <col min="6413" max="6413" width="3.5546875" style="6" customWidth="1"/>
    <col min="6414" max="6414" width="8.44140625" style="6" customWidth="1"/>
    <col min="6415" max="6415" width="3.5546875" style="6" customWidth="1"/>
    <col min="6416" max="6416" width="8.44140625" style="6" customWidth="1"/>
    <col min="6417" max="6417" width="5.109375" style="6" customWidth="1"/>
    <col min="6418" max="6418" width="8.44140625" style="6" customWidth="1"/>
    <col min="6419" max="6419" width="3.44140625" style="6" customWidth="1"/>
    <col min="6420" max="6420" width="8.44140625" style="6" customWidth="1"/>
    <col min="6421" max="6421" width="3.44140625" style="6" customWidth="1"/>
    <col min="6422" max="6422" width="8.44140625" style="6" customWidth="1"/>
    <col min="6423" max="6423" width="3.44140625" style="6" customWidth="1"/>
    <col min="6424" max="6661" width="7.6640625" style="6"/>
    <col min="6662" max="6662" width="2.6640625" style="6" customWidth="1"/>
    <col min="6663" max="6663" width="22.6640625" style="6" customWidth="1"/>
    <col min="6664" max="6664" width="8.44140625" style="6" customWidth="1"/>
    <col min="6665" max="6665" width="2.88671875" style="6" customWidth="1"/>
    <col min="6666" max="6666" width="8.44140625" style="6" customWidth="1"/>
    <col min="6667" max="6667" width="3.5546875" style="6" customWidth="1"/>
    <col min="6668" max="6668" width="8.44140625" style="6" customWidth="1"/>
    <col min="6669" max="6669" width="3.5546875" style="6" customWidth="1"/>
    <col min="6670" max="6670" width="8.44140625" style="6" customWidth="1"/>
    <col min="6671" max="6671" width="3.5546875" style="6" customWidth="1"/>
    <col min="6672" max="6672" width="8.44140625" style="6" customWidth="1"/>
    <col min="6673" max="6673" width="5.109375" style="6" customWidth="1"/>
    <col min="6674" max="6674" width="8.44140625" style="6" customWidth="1"/>
    <col min="6675" max="6675" width="3.44140625" style="6" customWidth="1"/>
    <col min="6676" max="6676" width="8.44140625" style="6" customWidth="1"/>
    <col min="6677" max="6677" width="3.44140625" style="6" customWidth="1"/>
    <col min="6678" max="6678" width="8.44140625" style="6" customWidth="1"/>
    <col min="6679" max="6679" width="3.44140625" style="6" customWidth="1"/>
    <col min="6680" max="6917" width="7.6640625" style="6"/>
    <col min="6918" max="6918" width="2.6640625" style="6" customWidth="1"/>
    <col min="6919" max="6919" width="22.6640625" style="6" customWidth="1"/>
    <col min="6920" max="6920" width="8.44140625" style="6" customWidth="1"/>
    <col min="6921" max="6921" width="2.88671875" style="6" customWidth="1"/>
    <col min="6922" max="6922" width="8.44140625" style="6" customWidth="1"/>
    <col min="6923" max="6923" width="3.5546875" style="6" customWidth="1"/>
    <col min="6924" max="6924" width="8.44140625" style="6" customWidth="1"/>
    <col min="6925" max="6925" width="3.5546875" style="6" customWidth="1"/>
    <col min="6926" max="6926" width="8.44140625" style="6" customWidth="1"/>
    <col min="6927" max="6927" width="3.5546875" style="6" customWidth="1"/>
    <col min="6928" max="6928" width="8.44140625" style="6" customWidth="1"/>
    <col min="6929" max="6929" width="5.109375" style="6" customWidth="1"/>
    <col min="6930" max="6930" width="8.44140625" style="6" customWidth="1"/>
    <col min="6931" max="6931" width="3.44140625" style="6" customWidth="1"/>
    <col min="6932" max="6932" width="8.44140625" style="6" customWidth="1"/>
    <col min="6933" max="6933" width="3.44140625" style="6" customWidth="1"/>
    <col min="6934" max="6934" width="8.44140625" style="6" customWidth="1"/>
    <col min="6935" max="6935" width="3.44140625" style="6" customWidth="1"/>
    <col min="6936" max="7173" width="7.6640625" style="6"/>
    <col min="7174" max="7174" width="2.6640625" style="6" customWidth="1"/>
    <col min="7175" max="7175" width="22.6640625" style="6" customWidth="1"/>
    <col min="7176" max="7176" width="8.44140625" style="6" customWidth="1"/>
    <col min="7177" max="7177" width="2.88671875" style="6" customWidth="1"/>
    <col min="7178" max="7178" width="8.44140625" style="6" customWidth="1"/>
    <col min="7179" max="7179" width="3.5546875" style="6" customWidth="1"/>
    <col min="7180" max="7180" width="8.44140625" style="6" customWidth="1"/>
    <col min="7181" max="7181" width="3.5546875" style="6" customWidth="1"/>
    <col min="7182" max="7182" width="8.44140625" style="6" customWidth="1"/>
    <col min="7183" max="7183" width="3.5546875" style="6" customWidth="1"/>
    <col min="7184" max="7184" width="8.44140625" style="6" customWidth="1"/>
    <col min="7185" max="7185" width="5.109375" style="6" customWidth="1"/>
    <col min="7186" max="7186" width="8.44140625" style="6" customWidth="1"/>
    <col min="7187" max="7187" width="3.44140625" style="6" customWidth="1"/>
    <col min="7188" max="7188" width="8.44140625" style="6" customWidth="1"/>
    <col min="7189" max="7189" width="3.44140625" style="6" customWidth="1"/>
    <col min="7190" max="7190" width="8.44140625" style="6" customWidth="1"/>
    <col min="7191" max="7191" width="3.44140625" style="6" customWidth="1"/>
    <col min="7192" max="7429" width="7.6640625" style="6"/>
    <col min="7430" max="7430" width="2.6640625" style="6" customWidth="1"/>
    <col min="7431" max="7431" width="22.6640625" style="6" customWidth="1"/>
    <col min="7432" max="7432" width="8.44140625" style="6" customWidth="1"/>
    <col min="7433" max="7433" width="2.88671875" style="6" customWidth="1"/>
    <col min="7434" max="7434" width="8.44140625" style="6" customWidth="1"/>
    <col min="7435" max="7435" width="3.5546875" style="6" customWidth="1"/>
    <col min="7436" max="7436" width="8.44140625" style="6" customWidth="1"/>
    <col min="7437" max="7437" width="3.5546875" style="6" customWidth="1"/>
    <col min="7438" max="7438" width="8.44140625" style="6" customWidth="1"/>
    <col min="7439" max="7439" width="3.5546875" style="6" customWidth="1"/>
    <col min="7440" max="7440" width="8.44140625" style="6" customWidth="1"/>
    <col min="7441" max="7441" width="5.109375" style="6" customWidth="1"/>
    <col min="7442" max="7442" width="8.44140625" style="6" customWidth="1"/>
    <col min="7443" max="7443" width="3.44140625" style="6" customWidth="1"/>
    <col min="7444" max="7444" width="8.44140625" style="6" customWidth="1"/>
    <col min="7445" max="7445" width="3.44140625" style="6" customWidth="1"/>
    <col min="7446" max="7446" width="8.44140625" style="6" customWidth="1"/>
    <col min="7447" max="7447" width="3.44140625" style="6" customWidth="1"/>
    <col min="7448" max="7685" width="7.6640625" style="6"/>
    <col min="7686" max="7686" width="2.6640625" style="6" customWidth="1"/>
    <col min="7687" max="7687" width="22.6640625" style="6" customWidth="1"/>
    <col min="7688" max="7688" width="8.44140625" style="6" customWidth="1"/>
    <col min="7689" max="7689" width="2.88671875" style="6" customWidth="1"/>
    <col min="7690" max="7690" width="8.44140625" style="6" customWidth="1"/>
    <col min="7691" max="7691" width="3.5546875" style="6" customWidth="1"/>
    <col min="7692" max="7692" width="8.44140625" style="6" customWidth="1"/>
    <col min="7693" max="7693" width="3.5546875" style="6" customWidth="1"/>
    <col min="7694" max="7694" width="8.44140625" style="6" customWidth="1"/>
    <col min="7695" max="7695" width="3.5546875" style="6" customWidth="1"/>
    <col min="7696" max="7696" width="8.44140625" style="6" customWidth="1"/>
    <col min="7697" max="7697" width="5.109375" style="6" customWidth="1"/>
    <col min="7698" max="7698" width="8.44140625" style="6" customWidth="1"/>
    <col min="7699" max="7699" width="3.44140625" style="6" customWidth="1"/>
    <col min="7700" max="7700" width="8.44140625" style="6" customWidth="1"/>
    <col min="7701" max="7701" width="3.44140625" style="6" customWidth="1"/>
    <col min="7702" max="7702" width="8.44140625" style="6" customWidth="1"/>
    <col min="7703" max="7703" width="3.44140625" style="6" customWidth="1"/>
    <col min="7704" max="7941" width="7.6640625" style="6"/>
    <col min="7942" max="7942" width="2.6640625" style="6" customWidth="1"/>
    <col min="7943" max="7943" width="22.6640625" style="6" customWidth="1"/>
    <col min="7944" max="7944" width="8.44140625" style="6" customWidth="1"/>
    <col min="7945" max="7945" width="2.88671875" style="6" customWidth="1"/>
    <col min="7946" max="7946" width="8.44140625" style="6" customWidth="1"/>
    <col min="7947" max="7947" width="3.5546875" style="6" customWidth="1"/>
    <col min="7948" max="7948" width="8.44140625" style="6" customWidth="1"/>
    <col min="7949" max="7949" width="3.5546875" style="6" customWidth="1"/>
    <col min="7950" max="7950" width="8.44140625" style="6" customWidth="1"/>
    <col min="7951" max="7951" width="3.5546875" style="6" customWidth="1"/>
    <col min="7952" max="7952" width="8.44140625" style="6" customWidth="1"/>
    <col min="7953" max="7953" width="5.109375" style="6" customWidth="1"/>
    <col min="7954" max="7954" width="8.44140625" style="6" customWidth="1"/>
    <col min="7955" max="7955" width="3.44140625" style="6" customWidth="1"/>
    <col min="7956" max="7956" width="8.44140625" style="6" customWidth="1"/>
    <col min="7957" max="7957" width="3.44140625" style="6" customWidth="1"/>
    <col min="7958" max="7958" width="8.44140625" style="6" customWidth="1"/>
    <col min="7959" max="7959" width="3.44140625" style="6" customWidth="1"/>
    <col min="7960" max="8197" width="7.6640625" style="6"/>
    <col min="8198" max="8198" width="2.6640625" style="6" customWidth="1"/>
    <col min="8199" max="8199" width="22.6640625" style="6" customWidth="1"/>
    <col min="8200" max="8200" width="8.44140625" style="6" customWidth="1"/>
    <col min="8201" max="8201" width="2.88671875" style="6" customWidth="1"/>
    <col min="8202" max="8202" width="8.44140625" style="6" customWidth="1"/>
    <col min="8203" max="8203" width="3.5546875" style="6" customWidth="1"/>
    <col min="8204" max="8204" width="8.44140625" style="6" customWidth="1"/>
    <col min="8205" max="8205" width="3.5546875" style="6" customWidth="1"/>
    <col min="8206" max="8206" width="8.44140625" style="6" customWidth="1"/>
    <col min="8207" max="8207" width="3.5546875" style="6" customWidth="1"/>
    <col min="8208" max="8208" width="8.44140625" style="6" customWidth="1"/>
    <col min="8209" max="8209" width="5.109375" style="6" customWidth="1"/>
    <col min="8210" max="8210" width="8.44140625" style="6" customWidth="1"/>
    <col min="8211" max="8211" width="3.44140625" style="6" customWidth="1"/>
    <col min="8212" max="8212" width="8.44140625" style="6" customWidth="1"/>
    <col min="8213" max="8213" width="3.44140625" style="6" customWidth="1"/>
    <col min="8214" max="8214" width="8.44140625" style="6" customWidth="1"/>
    <col min="8215" max="8215" width="3.44140625" style="6" customWidth="1"/>
    <col min="8216" max="8453" width="7.6640625" style="6"/>
    <col min="8454" max="8454" width="2.6640625" style="6" customWidth="1"/>
    <col min="8455" max="8455" width="22.6640625" style="6" customWidth="1"/>
    <col min="8456" max="8456" width="8.44140625" style="6" customWidth="1"/>
    <col min="8457" max="8457" width="2.88671875" style="6" customWidth="1"/>
    <col min="8458" max="8458" width="8.44140625" style="6" customWidth="1"/>
    <col min="8459" max="8459" width="3.5546875" style="6" customWidth="1"/>
    <col min="8460" max="8460" width="8.44140625" style="6" customWidth="1"/>
    <col min="8461" max="8461" width="3.5546875" style="6" customWidth="1"/>
    <col min="8462" max="8462" width="8.44140625" style="6" customWidth="1"/>
    <col min="8463" max="8463" width="3.5546875" style="6" customWidth="1"/>
    <col min="8464" max="8464" width="8.44140625" style="6" customWidth="1"/>
    <col min="8465" max="8465" width="5.109375" style="6" customWidth="1"/>
    <col min="8466" max="8466" width="8.44140625" style="6" customWidth="1"/>
    <col min="8467" max="8467" width="3.44140625" style="6" customWidth="1"/>
    <col min="8468" max="8468" width="8.44140625" style="6" customWidth="1"/>
    <col min="8469" max="8469" width="3.44140625" style="6" customWidth="1"/>
    <col min="8470" max="8470" width="8.44140625" style="6" customWidth="1"/>
    <col min="8471" max="8471" width="3.44140625" style="6" customWidth="1"/>
    <col min="8472" max="8709" width="7.6640625" style="6"/>
    <col min="8710" max="8710" width="2.6640625" style="6" customWidth="1"/>
    <col min="8711" max="8711" width="22.6640625" style="6" customWidth="1"/>
    <col min="8712" max="8712" width="8.44140625" style="6" customWidth="1"/>
    <col min="8713" max="8713" width="2.88671875" style="6" customWidth="1"/>
    <col min="8714" max="8714" width="8.44140625" style="6" customWidth="1"/>
    <col min="8715" max="8715" width="3.5546875" style="6" customWidth="1"/>
    <col min="8716" max="8716" width="8.44140625" style="6" customWidth="1"/>
    <col min="8717" max="8717" width="3.5546875" style="6" customWidth="1"/>
    <col min="8718" max="8718" width="8.44140625" style="6" customWidth="1"/>
    <col min="8719" max="8719" width="3.5546875" style="6" customWidth="1"/>
    <col min="8720" max="8720" width="8.44140625" style="6" customWidth="1"/>
    <col min="8721" max="8721" width="5.109375" style="6" customWidth="1"/>
    <col min="8722" max="8722" width="8.44140625" style="6" customWidth="1"/>
    <col min="8723" max="8723" width="3.44140625" style="6" customWidth="1"/>
    <col min="8724" max="8724" width="8.44140625" style="6" customWidth="1"/>
    <col min="8725" max="8725" width="3.44140625" style="6" customWidth="1"/>
    <col min="8726" max="8726" width="8.44140625" style="6" customWidth="1"/>
    <col min="8727" max="8727" width="3.44140625" style="6" customWidth="1"/>
    <col min="8728" max="8965" width="7.6640625" style="6"/>
    <col min="8966" max="8966" width="2.6640625" style="6" customWidth="1"/>
    <col min="8967" max="8967" width="22.6640625" style="6" customWidth="1"/>
    <col min="8968" max="8968" width="8.44140625" style="6" customWidth="1"/>
    <col min="8969" max="8969" width="2.88671875" style="6" customWidth="1"/>
    <col min="8970" max="8970" width="8.44140625" style="6" customWidth="1"/>
    <col min="8971" max="8971" width="3.5546875" style="6" customWidth="1"/>
    <col min="8972" max="8972" width="8.44140625" style="6" customWidth="1"/>
    <col min="8973" max="8973" width="3.5546875" style="6" customWidth="1"/>
    <col min="8974" max="8974" width="8.44140625" style="6" customWidth="1"/>
    <col min="8975" max="8975" width="3.5546875" style="6" customWidth="1"/>
    <col min="8976" max="8976" width="8.44140625" style="6" customWidth="1"/>
    <col min="8977" max="8977" width="5.109375" style="6" customWidth="1"/>
    <col min="8978" max="8978" width="8.44140625" style="6" customWidth="1"/>
    <col min="8979" max="8979" width="3.44140625" style="6" customWidth="1"/>
    <col min="8980" max="8980" width="8.44140625" style="6" customWidth="1"/>
    <col min="8981" max="8981" width="3.44140625" style="6" customWidth="1"/>
    <col min="8982" max="8982" width="8.44140625" style="6" customWidth="1"/>
    <col min="8983" max="8983" width="3.44140625" style="6" customWidth="1"/>
    <col min="8984" max="9221" width="7.6640625" style="6"/>
    <col min="9222" max="9222" width="2.6640625" style="6" customWidth="1"/>
    <col min="9223" max="9223" width="22.6640625" style="6" customWidth="1"/>
    <col min="9224" max="9224" width="8.44140625" style="6" customWidth="1"/>
    <col min="9225" max="9225" width="2.88671875" style="6" customWidth="1"/>
    <col min="9226" max="9226" width="8.44140625" style="6" customWidth="1"/>
    <col min="9227" max="9227" width="3.5546875" style="6" customWidth="1"/>
    <col min="9228" max="9228" width="8.44140625" style="6" customWidth="1"/>
    <col min="9229" max="9229" width="3.5546875" style="6" customWidth="1"/>
    <col min="9230" max="9230" width="8.44140625" style="6" customWidth="1"/>
    <col min="9231" max="9231" width="3.5546875" style="6" customWidth="1"/>
    <col min="9232" max="9232" width="8.44140625" style="6" customWidth="1"/>
    <col min="9233" max="9233" width="5.109375" style="6" customWidth="1"/>
    <col min="9234" max="9234" width="8.44140625" style="6" customWidth="1"/>
    <col min="9235" max="9235" width="3.44140625" style="6" customWidth="1"/>
    <col min="9236" max="9236" width="8.44140625" style="6" customWidth="1"/>
    <col min="9237" max="9237" width="3.44140625" style="6" customWidth="1"/>
    <col min="9238" max="9238" width="8.44140625" style="6" customWidth="1"/>
    <col min="9239" max="9239" width="3.44140625" style="6" customWidth="1"/>
    <col min="9240" max="9477" width="7.6640625" style="6"/>
    <col min="9478" max="9478" width="2.6640625" style="6" customWidth="1"/>
    <col min="9479" max="9479" width="22.6640625" style="6" customWidth="1"/>
    <col min="9480" max="9480" width="8.44140625" style="6" customWidth="1"/>
    <col min="9481" max="9481" width="2.88671875" style="6" customWidth="1"/>
    <col min="9482" max="9482" width="8.44140625" style="6" customWidth="1"/>
    <col min="9483" max="9483" width="3.5546875" style="6" customWidth="1"/>
    <col min="9484" max="9484" width="8.44140625" style="6" customWidth="1"/>
    <col min="9485" max="9485" width="3.5546875" style="6" customWidth="1"/>
    <col min="9486" max="9486" width="8.44140625" style="6" customWidth="1"/>
    <col min="9487" max="9487" width="3.5546875" style="6" customWidth="1"/>
    <col min="9488" max="9488" width="8.44140625" style="6" customWidth="1"/>
    <col min="9489" max="9489" width="5.109375" style="6" customWidth="1"/>
    <col min="9490" max="9490" width="8.44140625" style="6" customWidth="1"/>
    <col min="9491" max="9491" width="3.44140625" style="6" customWidth="1"/>
    <col min="9492" max="9492" width="8.44140625" style="6" customWidth="1"/>
    <col min="9493" max="9493" width="3.44140625" style="6" customWidth="1"/>
    <col min="9494" max="9494" width="8.44140625" style="6" customWidth="1"/>
    <col min="9495" max="9495" width="3.44140625" style="6" customWidth="1"/>
    <col min="9496" max="9733" width="7.6640625" style="6"/>
    <col min="9734" max="9734" width="2.6640625" style="6" customWidth="1"/>
    <col min="9735" max="9735" width="22.6640625" style="6" customWidth="1"/>
    <col min="9736" max="9736" width="8.44140625" style="6" customWidth="1"/>
    <col min="9737" max="9737" width="2.88671875" style="6" customWidth="1"/>
    <col min="9738" max="9738" width="8.44140625" style="6" customWidth="1"/>
    <col min="9739" max="9739" width="3.5546875" style="6" customWidth="1"/>
    <col min="9740" max="9740" width="8.44140625" style="6" customWidth="1"/>
    <col min="9741" max="9741" width="3.5546875" style="6" customWidth="1"/>
    <col min="9742" max="9742" width="8.44140625" style="6" customWidth="1"/>
    <col min="9743" max="9743" width="3.5546875" style="6" customWidth="1"/>
    <col min="9744" max="9744" width="8.44140625" style="6" customWidth="1"/>
    <col min="9745" max="9745" width="5.109375" style="6" customWidth="1"/>
    <col min="9746" max="9746" width="8.44140625" style="6" customWidth="1"/>
    <col min="9747" max="9747" width="3.44140625" style="6" customWidth="1"/>
    <col min="9748" max="9748" width="8.44140625" style="6" customWidth="1"/>
    <col min="9749" max="9749" width="3.44140625" style="6" customWidth="1"/>
    <col min="9750" max="9750" width="8.44140625" style="6" customWidth="1"/>
    <col min="9751" max="9751" width="3.44140625" style="6" customWidth="1"/>
    <col min="9752" max="9989" width="7.6640625" style="6"/>
    <col min="9990" max="9990" width="2.6640625" style="6" customWidth="1"/>
    <col min="9991" max="9991" width="22.6640625" style="6" customWidth="1"/>
    <col min="9992" max="9992" width="8.44140625" style="6" customWidth="1"/>
    <col min="9993" max="9993" width="2.88671875" style="6" customWidth="1"/>
    <col min="9994" max="9994" width="8.44140625" style="6" customWidth="1"/>
    <col min="9995" max="9995" width="3.5546875" style="6" customWidth="1"/>
    <col min="9996" max="9996" width="8.44140625" style="6" customWidth="1"/>
    <col min="9997" max="9997" width="3.5546875" style="6" customWidth="1"/>
    <col min="9998" max="9998" width="8.44140625" style="6" customWidth="1"/>
    <col min="9999" max="9999" width="3.5546875" style="6" customWidth="1"/>
    <col min="10000" max="10000" width="8.44140625" style="6" customWidth="1"/>
    <col min="10001" max="10001" width="5.109375" style="6" customWidth="1"/>
    <col min="10002" max="10002" width="8.44140625" style="6" customWidth="1"/>
    <col min="10003" max="10003" width="3.44140625" style="6" customWidth="1"/>
    <col min="10004" max="10004" width="8.44140625" style="6" customWidth="1"/>
    <col min="10005" max="10005" width="3.44140625" style="6" customWidth="1"/>
    <col min="10006" max="10006" width="8.44140625" style="6" customWidth="1"/>
    <col min="10007" max="10007" width="3.44140625" style="6" customWidth="1"/>
    <col min="10008" max="10245" width="7.6640625" style="6"/>
    <col min="10246" max="10246" width="2.6640625" style="6" customWidth="1"/>
    <col min="10247" max="10247" width="22.6640625" style="6" customWidth="1"/>
    <col min="10248" max="10248" width="8.44140625" style="6" customWidth="1"/>
    <col min="10249" max="10249" width="2.88671875" style="6" customWidth="1"/>
    <col min="10250" max="10250" width="8.44140625" style="6" customWidth="1"/>
    <col min="10251" max="10251" width="3.5546875" style="6" customWidth="1"/>
    <col min="10252" max="10252" width="8.44140625" style="6" customWidth="1"/>
    <col min="10253" max="10253" width="3.5546875" style="6" customWidth="1"/>
    <col min="10254" max="10254" width="8.44140625" style="6" customWidth="1"/>
    <col min="10255" max="10255" width="3.5546875" style="6" customWidth="1"/>
    <col min="10256" max="10256" width="8.44140625" style="6" customWidth="1"/>
    <col min="10257" max="10257" width="5.109375" style="6" customWidth="1"/>
    <col min="10258" max="10258" width="8.44140625" style="6" customWidth="1"/>
    <col min="10259" max="10259" width="3.44140625" style="6" customWidth="1"/>
    <col min="10260" max="10260" width="8.44140625" style="6" customWidth="1"/>
    <col min="10261" max="10261" width="3.44140625" style="6" customWidth="1"/>
    <col min="10262" max="10262" width="8.44140625" style="6" customWidth="1"/>
    <col min="10263" max="10263" width="3.44140625" style="6" customWidth="1"/>
    <col min="10264" max="10501" width="7.6640625" style="6"/>
    <col min="10502" max="10502" width="2.6640625" style="6" customWidth="1"/>
    <col min="10503" max="10503" width="22.6640625" style="6" customWidth="1"/>
    <col min="10504" max="10504" width="8.44140625" style="6" customWidth="1"/>
    <col min="10505" max="10505" width="2.88671875" style="6" customWidth="1"/>
    <col min="10506" max="10506" width="8.44140625" style="6" customWidth="1"/>
    <col min="10507" max="10507" width="3.5546875" style="6" customWidth="1"/>
    <col min="10508" max="10508" width="8.44140625" style="6" customWidth="1"/>
    <col min="10509" max="10509" width="3.5546875" style="6" customWidth="1"/>
    <col min="10510" max="10510" width="8.44140625" style="6" customWidth="1"/>
    <col min="10511" max="10511" width="3.5546875" style="6" customWidth="1"/>
    <col min="10512" max="10512" width="8.44140625" style="6" customWidth="1"/>
    <col min="10513" max="10513" width="5.109375" style="6" customWidth="1"/>
    <col min="10514" max="10514" width="8.44140625" style="6" customWidth="1"/>
    <col min="10515" max="10515" width="3.44140625" style="6" customWidth="1"/>
    <col min="10516" max="10516" width="8.44140625" style="6" customWidth="1"/>
    <col min="10517" max="10517" width="3.44140625" style="6" customWidth="1"/>
    <col min="10518" max="10518" width="8.44140625" style="6" customWidth="1"/>
    <col min="10519" max="10519" width="3.44140625" style="6" customWidth="1"/>
    <col min="10520" max="10757" width="7.6640625" style="6"/>
    <col min="10758" max="10758" width="2.6640625" style="6" customWidth="1"/>
    <col min="10759" max="10759" width="22.6640625" style="6" customWidth="1"/>
    <col min="10760" max="10760" width="8.44140625" style="6" customWidth="1"/>
    <col min="10761" max="10761" width="2.88671875" style="6" customWidth="1"/>
    <col min="10762" max="10762" width="8.44140625" style="6" customWidth="1"/>
    <col min="10763" max="10763" width="3.5546875" style="6" customWidth="1"/>
    <col min="10764" max="10764" width="8.44140625" style="6" customWidth="1"/>
    <col min="10765" max="10765" width="3.5546875" style="6" customWidth="1"/>
    <col min="10766" max="10766" width="8.44140625" style="6" customWidth="1"/>
    <col min="10767" max="10767" width="3.5546875" style="6" customWidth="1"/>
    <col min="10768" max="10768" width="8.44140625" style="6" customWidth="1"/>
    <col min="10769" max="10769" width="5.109375" style="6" customWidth="1"/>
    <col min="10770" max="10770" width="8.44140625" style="6" customWidth="1"/>
    <col min="10771" max="10771" width="3.44140625" style="6" customWidth="1"/>
    <col min="10772" max="10772" width="8.44140625" style="6" customWidth="1"/>
    <col min="10773" max="10773" width="3.44140625" style="6" customWidth="1"/>
    <col min="10774" max="10774" width="8.44140625" style="6" customWidth="1"/>
    <col min="10775" max="10775" width="3.44140625" style="6" customWidth="1"/>
    <col min="10776" max="11013" width="7.6640625" style="6"/>
    <col min="11014" max="11014" width="2.6640625" style="6" customWidth="1"/>
    <col min="11015" max="11015" width="22.6640625" style="6" customWidth="1"/>
    <col min="11016" max="11016" width="8.44140625" style="6" customWidth="1"/>
    <col min="11017" max="11017" width="2.88671875" style="6" customWidth="1"/>
    <col min="11018" max="11018" width="8.44140625" style="6" customWidth="1"/>
    <col min="11019" max="11019" width="3.5546875" style="6" customWidth="1"/>
    <col min="11020" max="11020" width="8.44140625" style="6" customWidth="1"/>
    <col min="11021" max="11021" width="3.5546875" style="6" customWidth="1"/>
    <col min="11022" max="11022" width="8.44140625" style="6" customWidth="1"/>
    <col min="11023" max="11023" width="3.5546875" style="6" customWidth="1"/>
    <col min="11024" max="11024" width="8.44140625" style="6" customWidth="1"/>
    <col min="11025" max="11025" width="5.109375" style="6" customWidth="1"/>
    <col min="11026" max="11026" width="8.44140625" style="6" customWidth="1"/>
    <col min="11027" max="11027" width="3.44140625" style="6" customWidth="1"/>
    <col min="11028" max="11028" width="8.44140625" style="6" customWidth="1"/>
    <col min="11029" max="11029" width="3.44140625" style="6" customWidth="1"/>
    <col min="11030" max="11030" width="8.44140625" style="6" customWidth="1"/>
    <col min="11031" max="11031" width="3.44140625" style="6" customWidth="1"/>
    <col min="11032" max="11269" width="7.6640625" style="6"/>
    <col min="11270" max="11270" width="2.6640625" style="6" customWidth="1"/>
    <col min="11271" max="11271" width="22.6640625" style="6" customWidth="1"/>
    <col min="11272" max="11272" width="8.44140625" style="6" customWidth="1"/>
    <col min="11273" max="11273" width="2.88671875" style="6" customWidth="1"/>
    <col min="11274" max="11274" width="8.44140625" style="6" customWidth="1"/>
    <col min="11275" max="11275" width="3.5546875" style="6" customWidth="1"/>
    <col min="11276" max="11276" width="8.44140625" style="6" customWidth="1"/>
    <col min="11277" max="11277" width="3.5546875" style="6" customWidth="1"/>
    <col min="11278" max="11278" width="8.44140625" style="6" customWidth="1"/>
    <col min="11279" max="11279" width="3.5546875" style="6" customWidth="1"/>
    <col min="11280" max="11280" width="8.44140625" style="6" customWidth="1"/>
    <col min="11281" max="11281" width="5.109375" style="6" customWidth="1"/>
    <col min="11282" max="11282" width="8.44140625" style="6" customWidth="1"/>
    <col min="11283" max="11283" width="3.44140625" style="6" customWidth="1"/>
    <col min="11284" max="11284" width="8.44140625" style="6" customWidth="1"/>
    <col min="11285" max="11285" width="3.44140625" style="6" customWidth="1"/>
    <col min="11286" max="11286" width="8.44140625" style="6" customWidth="1"/>
    <col min="11287" max="11287" width="3.44140625" style="6" customWidth="1"/>
    <col min="11288" max="11525" width="7.6640625" style="6"/>
    <col min="11526" max="11526" width="2.6640625" style="6" customWidth="1"/>
    <col min="11527" max="11527" width="22.6640625" style="6" customWidth="1"/>
    <col min="11528" max="11528" width="8.44140625" style="6" customWidth="1"/>
    <col min="11529" max="11529" width="2.88671875" style="6" customWidth="1"/>
    <col min="11530" max="11530" width="8.44140625" style="6" customWidth="1"/>
    <col min="11531" max="11531" width="3.5546875" style="6" customWidth="1"/>
    <col min="11532" max="11532" width="8.44140625" style="6" customWidth="1"/>
    <col min="11533" max="11533" width="3.5546875" style="6" customWidth="1"/>
    <col min="11534" max="11534" width="8.44140625" style="6" customWidth="1"/>
    <col min="11535" max="11535" width="3.5546875" style="6" customWidth="1"/>
    <col min="11536" max="11536" width="8.44140625" style="6" customWidth="1"/>
    <col min="11537" max="11537" width="5.109375" style="6" customWidth="1"/>
    <col min="11538" max="11538" width="8.44140625" style="6" customWidth="1"/>
    <col min="11539" max="11539" width="3.44140625" style="6" customWidth="1"/>
    <col min="11540" max="11540" width="8.44140625" style="6" customWidth="1"/>
    <col min="11541" max="11541" width="3.44140625" style="6" customWidth="1"/>
    <col min="11542" max="11542" width="8.44140625" style="6" customWidth="1"/>
    <col min="11543" max="11543" width="3.44140625" style="6" customWidth="1"/>
    <col min="11544" max="11781" width="7.6640625" style="6"/>
    <col min="11782" max="11782" width="2.6640625" style="6" customWidth="1"/>
    <col min="11783" max="11783" width="22.6640625" style="6" customWidth="1"/>
    <col min="11784" max="11784" width="8.44140625" style="6" customWidth="1"/>
    <col min="11785" max="11785" width="2.88671875" style="6" customWidth="1"/>
    <col min="11786" max="11786" width="8.44140625" style="6" customWidth="1"/>
    <col min="11787" max="11787" width="3.5546875" style="6" customWidth="1"/>
    <col min="11788" max="11788" width="8.44140625" style="6" customWidth="1"/>
    <col min="11789" max="11789" width="3.5546875" style="6" customWidth="1"/>
    <col min="11790" max="11790" width="8.44140625" style="6" customWidth="1"/>
    <col min="11791" max="11791" width="3.5546875" style="6" customWidth="1"/>
    <col min="11792" max="11792" width="8.44140625" style="6" customWidth="1"/>
    <col min="11793" max="11793" width="5.109375" style="6" customWidth="1"/>
    <col min="11794" max="11794" width="8.44140625" style="6" customWidth="1"/>
    <col min="11795" max="11795" width="3.44140625" style="6" customWidth="1"/>
    <col min="11796" max="11796" width="8.44140625" style="6" customWidth="1"/>
    <col min="11797" max="11797" width="3.44140625" style="6" customWidth="1"/>
    <col min="11798" max="11798" width="8.44140625" style="6" customWidth="1"/>
    <col min="11799" max="11799" width="3.44140625" style="6" customWidth="1"/>
    <col min="11800" max="12037" width="7.6640625" style="6"/>
    <col min="12038" max="12038" width="2.6640625" style="6" customWidth="1"/>
    <col min="12039" max="12039" width="22.6640625" style="6" customWidth="1"/>
    <col min="12040" max="12040" width="8.44140625" style="6" customWidth="1"/>
    <col min="12041" max="12041" width="2.88671875" style="6" customWidth="1"/>
    <col min="12042" max="12042" width="8.44140625" style="6" customWidth="1"/>
    <col min="12043" max="12043" width="3.5546875" style="6" customWidth="1"/>
    <col min="12044" max="12044" width="8.44140625" style="6" customWidth="1"/>
    <col min="12045" max="12045" width="3.5546875" style="6" customWidth="1"/>
    <col min="12046" max="12046" width="8.44140625" style="6" customWidth="1"/>
    <col min="12047" max="12047" width="3.5546875" style="6" customWidth="1"/>
    <col min="12048" max="12048" width="8.44140625" style="6" customWidth="1"/>
    <col min="12049" max="12049" width="5.109375" style="6" customWidth="1"/>
    <col min="12050" max="12050" width="8.44140625" style="6" customWidth="1"/>
    <col min="12051" max="12051" width="3.44140625" style="6" customWidth="1"/>
    <col min="12052" max="12052" width="8.44140625" style="6" customWidth="1"/>
    <col min="12053" max="12053" width="3.44140625" style="6" customWidth="1"/>
    <col min="12054" max="12054" width="8.44140625" style="6" customWidth="1"/>
    <col min="12055" max="12055" width="3.44140625" style="6" customWidth="1"/>
    <col min="12056" max="12293" width="7.6640625" style="6"/>
    <col min="12294" max="12294" width="2.6640625" style="6" customWidth="1"/>
    <col min="12295" max="12295" width="22.6640625" style="6" customWidth="1"/>
    <col min="12296" max="12296" width="8.44140625" style="6" customWidth="1"/>
    <col min="12297" max="12297" width="2.88671875" style="6" customWidth="1"/>
    <col min="12298" max="12298" width="8.44140625" style="6" customWidth="1"/>
    <col min="12299" max="12299" width="3.5546875" style="6" customWidth="1"/>
    <col min="12300" max="12300" width="8.44140625" style="6" customWidth="1"/>
    <col min="12301" max="12301" width="3.5546875" style="6" customWidth="1"/>
    <col min="12302" max="12302" width="8.44140625" style="6" customWidth="1"/>
    <col min="12303" max="12303" width="3.5546875" style="6" customWidth="1"/>
    <col min="12304" max="12304" width="8.44140625" style="6" customWidth="1"/>
    <col min="12305" max="12305" width="5.109375" style="6" customWidth="1"/>
    <col min="12306" max="12306" width="8.44140625" style="6" customWidth="1"/>
    <col min="12307" max="12307" width="3.44140625" style="6" customWidth="1"/>
    <col min="12308" max="12308" width="8.44140625" style="6" customWidth="1"/>
    <col min="12309" max="12309" width="3.44140625" style="6" customWidth="1"/>
    <col min="12310" max="12310" width="8.44140625" style="6" customWidth="1"/>
    <col min="12311" max="12311" width="3.44140625" style="6" customWidth="1"/>
    <col min="12312" max="12549" width="7.6640625" style="6"/>
    <col min="12550" max="12550" width="2.6640625" style="6" customWidth="1"/>
    <col min="12551" max="12551" width="22.6640625" style="6" customWidth="1"/>
    <col min="12552" max="12552" width="8.44140625" style="6" customWidth="1"/>
    <col min="12553" max="12553" width="2.88671875" style="6" customWidth="1"/>
    <col min="12554" max="12554" width="8.44140625" style="6" customWidth="1"/>
    <col min="12555" max="12555" width="3.5546875" style="6" customWidth="1"/>
    <col min="12556" max="12556" width="8.44140625" style="6" customWidth="1"/>
    <col min="12557" max="12557" width="3.5546875" style="6" customWidth="1"/>
    <col min="12558" max="12558" width="8.44140625" style="6" customWidth="1"/>
    <col min="12559" max="12559" width="3.5546875" style="6" customWidth="1"/>
    <col min="12560" max="12560" width="8.44140625" style="6" customWidth="1"/>
    <col min="12561" max="12561" width="5.109375" style="6" customWidth="1"/>
    <col min="12562" max="12562" width="8.44140625" style="6" customWidth="1"/>
    <col min="12563" max="12563" width="3.44140625" style="6" customWidth="1"/>
    <col min="12564" max="12564" width="8.44140625" style="6" customWidth="1"/>
    <col min="12565" max="12565" width="3.44140625" style="6" customWidth="1"/>
    <col min="12566" max="12566" width="8.44140625" style="6" customWidth="1"/>
    <col min="12567" max="12567" width="3.44140625" style="6" customWidth="1"/>
    <col min="12568" max="12805" width="7.6640625" style="6"/>
    <col min="12806" max="12806" width="2.6640625" style="6" customWidth="1"/>
    <col min="12807" max="12807" width="22.6640625" style="6" customWidth="1"/>
    <col min="12808" max="12808" width="8.44140625" style="6" customWidth="1"/>
    <col min="12809" max="12809" width="2.88671875" style="6" customWidth="1"/>
    <col min="12810" max="12810" width="8.44140625" style="6" customWidth="1"/>
    <col min="12811" max="12811" width="3.5546875" style="6" customWidth="1"/>
    <col min="12812" max="12812" width="8.44140625" style="6" customWidth="1"/>
    <col min="12813" max="12813" width="3.5546875" style="6" customWidth="1"/>
    <col min="12814" max="12814" width="8.44140625" style="6" customWidth="1"/>
    <col min="12815" max="12815" width="3.5546875" style="6" customWidth="1"/>
    <col min="12816" max="12816" width="8.44140625" style="6" customWidth="1"/>
    <col min="12817" max="12817" width="5.109375" style="6" customWidth="1"/>
    <col min="12818" max="12818" width="8.44140625" style="6" customWidth="1"/>
    <col min="12819" max="12819" width="3.44140625" style="6" customWidth="1"/>
    <col min="12820" max="12820" width="8.44140625" style="6" customWidth="1"/>
    <col min="12821" max="12821" width="3.44140625" style="6" customWidth="1"/>
    <col min="12822" max="12822" width="8.44140625" style="6" customWidth="1"/>
    <col min="12823" max="12823" width="3.44140625" style="6" customWidth="1"/>
    <col min="12824" max="13061" width="7.6640625" style="6"/>
    <col min="13062" max="13062" width="2.6640625" style="6" customWidth="1"/>
    <col min="13063" max="13063" width="22.6640625" style="6" customWidth="1"/>
    <col min="13064" max="13064" width="8.44140625" style="6" customWidth="1"/>
    <col min="13065" max="13065" width="2.88671875" style="6" customWidth="1"/>
    <col min="13066" max="13066" width="8.44140625" style="6" customWidth="1"/>
    <col min="13067" max="13067" width="3.5546875" style="6" customWidth="1"/>
    <col min="13068" max="13068" width="8.44140625" style="6" customWidth="1"/>
    <col min="13069" max="13069" width="3.5546875" style="6" customWidth="1"/>
    <col min="13070" max="13070" width="8.44140625" style="6" customWidth="1"/>
    <col min="13071" max="13071" width="3.5546875" style="6" customWidth="1"/>
    <col min="13072" max="13072" width="8.44140625" style="6" customWidth="1"/>
    <col min="13073" max="13073" width="5.109375" style="6" customWidth="1"/>
    <col min="13074" max="13074" width="8.44140625" style="6" customWidth="1"/>
    <col min="13075" max="13075" width="3.44140625" style="6" customWidth="1"/>
    <col min="13076" max="13076" width="8.44140625" style="6" customWidth="1"/>
    <col min="13077" max="13077" width="3.44140625" style="6" customWidth="1"/>
    <col min="13078" max="13078" width="8.44140625" style="6" customWidth="1"/>
    <col min="13079" max="13079" width="3.44140625" style="6" customWidth="1"/>
    <col min="13080" max="13317" width="7.6640625" style="6"/>
    <col min="13318" max="13318" width="2.6640625" style="6" customWidth="1"/>
    <col min="13319" max="13319" width="22.6640625" style="6" customWidth="1"/>
    <col min="13320" max="13320" width="8.44140625" style="6" customWidth="1"/>
    <col min="13321" max="13321" width="2.88671875" style="6" customWidth="1"/>
    <col min="13322" max="13322" width="8.44140625" style="6" customWidth="1"/>
    <col min="13323" max="13323" width="3.5546875" style="6" customWidth="1"/>
    <col min="13324" max="13324" width="8.44140625" style="6" customWidth="1"/>
    <col min="13325" max="13325" width="3.5546875" style="6" customWidth="1"/>
    <col min="13326" max="13326" width="8.44140625" style="6" customWidth="1"/>
    <col min="13327" max="13327" width="3.5546875" style="6" customWidth="1"/>
    <col min="13328" max="13328" width="8.44140625" style="6" customWidth="1"/>
    <col min="13329" max="13329" width="5.109375" style="6" customWidth="1"/>
    <col min="13330" max="13330" width="8.44140625" style="6" customWidth="1"/>
    <col min="13331" max="13331" width="3.44140625" style="6" customWidth="1"/>
    <col min="13332" max="13332" width="8.44140625" style="6" customWidth="1"/>
    <col min="13333" max="13333" width="3.44140625" style="6" customWidth="1"/>
    <col min="13334" max="13334" width="8.44140625" style="6" customWidth="1"/>
    <col min="13335" max="13335" width="3.44140625" style="6" customWidth="1"/>
    <col min="13336" max="13573" width="7.6640625" style="6"/>
    <col min="13574" max="13574" width="2.6640625" style="6" customWidth="1"/>
    <col min="13575" max="13575" width="22.6640625" style="6" customWidth="1"/>
    <col min="13576" max="13576" width="8.44140625" style="6" customWidth="1"/>
    <col min="13577" max="13577" width="2.88671875" style="6" customWidth="1"/>
    <col min="13578" max="13578" width="8.44140625" style="6" customWidth="1"/>
    <col min="13579" max="13579" width="3.5546875" style="6" customWidth="1"/>
    <col min="13580" max="13580" width="8.44140625" style="6" customWidth="1"/>
    <col min="13581" max="13581" width="3.5546875" style="6" customWidth="1"/>
    <col min="13582" max="13582" width="8.44140625" style="6" customWidth="1"/>
    <col min="13583" max="13583" width="3.5546875" style="6" customWidth="1"/>
    <col min="13584" max="13584" width="8.44140625" style="6" customWidth="1"/>
    <col min="13585" max="13585" width="5.109375" style="6" customWidth="1"/>
    <col min="13586" max="13586" width="8.44140625" style="6" customWidth="1"/>
    <col min="13587" max="13587" width="3.44140625" style="6" customWidth="1"/>
    <col min="13588" max="13588" width="8.44140625" style="6" customWidth="1"/>
    <col min="13589" max="13589" width="3.44140625" style="6" customWidth="1"/>
    <col min="13590" max="13590" width="8.44140625" style="6" customWidth="1"/>
    <col min="13591" max="13591" width="3.44140625" style="6" customWidth="1"/>
    <col min="13592" max="13829" width="7.6640625" style="6"/>
    <col min="13830" max="13830" width="2.6640625" style="6" customWidth="1"/>
    <col min="13831" max="13831" width="22.6640625" style="6" customWidth="1"/>
    <col min="13832" max="13832" width="8.44140625" style="6" customWidth="1"/>
    <col min="13833" max="13833" width="2.88671875" style="6" customWidth="1"/>
    <col min="13834" max="13834" width="8.44140625" style="6" customWidth="1"/>
    <col min="13835" max="13835" width="3.5546875" style="6" customWidth="1"/>
    <col min="13836" max="13836" width="8.44140625" style="6" customWidth="1"/>
    <col min="13837" max="13837" width="3.5546875" style="6" customWidth="1"/>
    <col min="13838" max="13838" width="8.44140625" style="6" customWidth="1"/>
    <col min="13839" max="13839" width="3.5546875" style="6" customWidth="1"/>
    <col min="13840" max="13840" width="8.44140625" style="6" customWidth="1"/>
    <col min="13841" max="13841" width="5.109375" style="6" customWidth="1"/>
    <col min="13842" max="13842" width="8.44140625" style="6" customWidth="1"/>
    <col min="13843" max="13843" width="3.44140625" style="6" customWidth="1"/>
    <col min="13844" max="13844" width="8.44140625" style="6" customWidth="1"/>
    <col min="13845" max="13845" width="3.44140625" style="6" customWidth="1"/>
    <col min="13846" max="13846" width="8.44140625" style="6" customWidth="1"/>
    <col min="13847" max="13847" width="3.44140625" style="6" customWidth="1"/>
    <col min="13848" max="14085" width="7.6640625" style="6"/>
    <col min="14086" max="14086" width="2.6640625" style="6" customWidth="1"/>
    <col min="14087" max="14087" width="22.6640625" style="6" customWidth="1"/>
    <col min="14088" max="14088" width="8.44140625" style="6" customWidth="1"/>
    <col min="14089" max="14089" width="2.88671875" style="6" customWidth="1"/>
    <col min="14090" max="14090" width="8.44140625" style="6" customWidth="1"/>
    <col min="14091" max="14091" width="3.5546875" style="6" customWidth="1"/>
    <col min="14092" max="14092" width="8.44140625" style="6" customWidth="1"/>
    <col min="14093" max="14093" width="3.5546875" style="6" customWidth="1"/>
    <col min="14094" max="14094" width="8.44140625" style="6" customWidth="1"/>
    <col min="14095" max="14095" width="3.5546875" style="6" customWidth="1"/>
    <col min="14096" max="14096" width="8.44140625" style="6" customWidth="1"/>
    <col min="14097" max="14097" width="5.109375" style="6" customWidth="1"/>
    <col min="14098" max="14098" width="8.44140625" style="6" customWidth="1"/>
    <col min="14099" max="14099" width="3.44140625" style="6" customWidth="1"/>
    <col min="14100" max="14100" width="8.44140625" style="6" customWidth="1"/>
    <col min="14101" max="14101" width="3.44140625" style="6" customWidth="1"/>
    <col min="14102" max="14102" width="8.44140625" style="6" customWidth="1"/>
    <col min="14103" max="14103" width="3.44140625" style="6" customWidth="1"/>
    <col min="14104" max="14341" width="7.6640625" style="6"/>
    <col min="14342" max="14342" width="2.6640625" style="6" customWidth="1"/>
    <col min="14343" max="14343" width="22.6640625" style="6" customWidth="1"/>
    <col min="14344" max="14344" width="8.44140625" style="6" customWidth="1"/>
    <col min="14345" max="14345" width="2.88671875" style="6" customWidth="1"/>
    <col min="14346" max="14346" width="8.44140625" style="6" customWidth="1"/>
    <col min="14347" max="14347" width="3.5546875" style="6" customWidth="1"/>
    <col min="14348" max="14348" width="8.44140625" style="6" customWidth="1"/>
    <col min="14349" max="14349" width="3.5546875" style="6" customWidth="1"/>
    <col min="14350" max="14350" width="8.44140625" style="6" customWidth="1"/>
    <col min="14351" max="14351" width="3.5546875" style="6" customWidth="1"/>
    <col min="14352" max="14352" width="8.44140625" style="6" customWidth="1"/>
    <col min="14353" max="14353" width="5.109375" style="6" customWidth="1"/>
    <col min="14354" max="14354" width="8.44140625" style="6" customWidth="1"/>
    <col min="14355" max="14355" width="3.44140625" style="6" customWidth="1"/>
    <col min="14356" max="14356" width="8.44140625" style="6" customWidth="1"/>
    <col min="14357" max="14357" width="3.44140625" style="6" customWidth="1"/>
    <col min="14358" max="14358" width="8.44140625" style="6" customWidth="1"/>
    <col min="14359" max="14359" width="3.44140625" style="6" customWidth="1"/>
    <col min="14360" max="14597" width="7.6640625" style="6"/>
    <col min="14598" max="14598" width="2.6640625" style="6" customWidth="1"/>
    <col min="14599" max="14599" width="22.6640625" style="6" customWidth="1"/>
    <col min="14600" max="14600" width="8.44140625" style="6" customWidth="1"/>
    <col min="14601" max="14601" width="2.88671875" style="6" customWidth="1"/>
    <col min="14602" max="14602" width="8.44140625" style="6" customWidth="1"/>
    <col min="14603" max="14603" width="3.5546875" style="6" customWidth="1"/>
    <col min="14604" max="14604" width="8.44140625" style="6" customWidth="1"/>
    <col min="14605" max="14605" width="3.5546875" style="6" customWidth="1"/>
    <col min="14606" max="14606" width="8.44140625" style="6" customWidth="1"/>
    <col min="14607" max="14607" width="3.5546875" style="6" customWidth="1"/>
    <col min="14608" max="14608" width="8.44140625" style="6" customWidth="1"/>
    <col min="14609" max="14609" width="5.109375" style="6" customWidth="1"/>
    <col min="14610" max="14610" width="8.44140625" style="6" customWidth="1"/>
    <col min="14611" max="14611" width="3.44140625" style="6" customWidth="1"/>
    <col min="14612" max="14612" width="8.44140625" style="6" customWidth="1"/>
    <col min="14613" max="14613" width="3.44140625" style="6" customWidth="1"/>
    <col min="14614" max="14614" width="8.44140625" style="6" customWidth="1"/>
    <col min="14615" max="14615" width="3.44140625" style="6" customWidth="1"/>
    <col min="14616" max="14853" width="7.6640625" style="6"/>
    <col min="14854" max="14854" width="2.6640625" style="6" customWidth="1"/>
    <col min="14855" max="14855" width="22.6640625" style="6" customWidth="1"/>
    <col min="14856" max="14856" width="8.44140625" style="6" customWidth="1"/>
    <col min="14857" max="14857" width="2.88671875" style="6" customWidth="1"/>
    <col min="14858" max="14858" width="8.44140625" style="6" customWidth="1"/>
    <col min="14859" max="14859" width="3.5546875" style="6" customWidth="1"/>
    <col min="14860" max="14860" width="8.44140625" style="6" customWidth="1"/>
    <col min="14861" max="14861" width="3.5546875" style="6" customWidth="1"/>
    <col min="14862" max="14862" width="8.44140625" style="6" customWidth="1"/>
    <col min="14863" max="14863" width="3.5546875" style="6" customWidth="1"/>
    <col min="14864" max="14864" width="8.44140625" style="6" customWidth="1"/>
    <col min="14865" max="14865" width="5.109375" style="6" customWidth="1"/>
    <col min="14866" max="14866" width="8.44140625" style="6" customWidth="1"/>
    <col min="14867" max="14867" width="3.44140625" style="6" customWidth="1"/>
    <col min="14868" max="14868" width="8.44140625" style="6" customWidth="1"/>
    <col min="14869" max="14869" width="3.44140625" style="6" customWidth="1"/>
    <col min="14870" max="14870" width="8.44140625" style="6" customWidth="1"/>
    <col min="14871" max="14871" width="3.44140625" style="6" customWidth="1"/>
    <col min="14872" max="15109" width="7.6640625" style="6"/>
    <col min="15110" max="15110" width="2.6640625" style="6" customWidth="1"/>
    <col min="15111" max="15111" width="22.6640625" style="6" customWidth="1"/>
    <col min="15112" max="15112" width="8.44140625" style="6" customWidth="1"/>
    <col min="15113" max="15113" width="2.88671875" style="6" customWidth="1"/>
    <col min="15114" max="15114" width="8.44140625" style="6" customWidth="1"/>
    <col min="15115" max="15115" width="3.5546875" style="6" customWidth="1"/>
    <col min="15116" max="15116" width="8.44140625" style="6" customWidth="1"/>
    <col min="15117" max="15117" width="3.5546875" style="6" customWidth="1"/>
    <col min="15118" max="15118" width="8.44140625" style="6" customWidth="1"/>
    <col min="15119" max="15119" width="3.5546875" style="6" customWidth="1"/>
    <col min="15120" max="15120" width="8.44140625" style="6" customWidth="1"/>
    <col min="15121" max="15121" width="5.109375" style="6" customWidth="1"/>
    <col min="15122" max="15122" width="8.44140625" style="6" customWidth="1"/>
    <col min="15123" max="15123" width="3.44140625" style="6" customWidth="1"/>
    <col min="15124" max="15124" width="8.44140625" style="6" customWidth="1"/>
    <col min="15125" max="15125" width="3.44140625" style="6" customWidth="1"/>
    <col min="15126" max="15126" width="8.44140625" style="6" customWidth="1"/>
    <col min="15127" max="15127" width="3.44140625" style="6" customWidth="1"/>
    <col min="15128" max="15365" width="7.6640625" style="6"/>
    <col min="15366" max="15366" width="2.6640625" style="6" customWidth="1"/>
    <col min="15367" max="15367" width="22.6640625" style="6" customWidth="1"/>
    <col min="15368" max="15368" width="8.44140625" style="6" customWidth="1"/>
    <col min="15369" max="15369" width="2.88671875" style="6" customWidth="1"/>
    <col min="15370" max="15370" width="8.44140625" style="6" customWidth="1"/>
    <col min="15371" max="15371" width="3.5546875" style="6" customWidth="1"/>
    <col min="15372" max="15372" width="8.44140625" style="6" customWidth="1"/>
    <col min="15373" max="15373" width="3.5546875" style="6" customWidth="1"/>
    <col min="15374" max="15374" width="8.44140625" style="6" customWidth="1"/>
    <col min="15375" max="15375" width="3.5546875" style="6" customWidth="1"/>
    <col min="15376" max="15376" width="8.44140625" style="6" customWidth="1"/>
    <col min="15377" max="15377" width="5.109375" style="6" customWidth="1"/>
    <col min="15378" max="15378" width="8.44140625" style="6" customWidth="1"/>
    <col min="15379" max="15379" width="3.44140625" style="6" customWidth="1"/>
    <col min="15380" max="15380" width="8.44140625" style="6" customWidth="1"/>
    <col min="15381" max="15381" width="3.44140625" style="6" customWidth="1"/>
    <col min="15382" max="15382" width="8.44140625" style="6" customWidth="1"/>
    <col min="15383" max="15383" width="3.44140625" style="6" customWidth="1"/>
    <col min="15384" max="15621" width="7.6640625" style="6"/>
    <col min="15622" max="15622" width="2.6640625" style="6" customWidth="1"/>
    <col min="15623" max="15623" width="22.6640625" style="6" customWidth="1"/>
    <col min="15624" max="15624" width="8.44140625" style="6" customWidth="1"/>
    <col min="15625" max="15625" width="2.88671875" style="6" customWidth="1"/>
    <col min="15626" max="15626" width="8.44140625" style="6" customWidth="1"/>
    <col min="15627" max="15627" width="3.5546875" style="6" customWidth="1"/>
    <col min="15628" max="15628" width="8.44140625" style="6" customWidth="1"/>
    <col min="15629" max="15629" width="3.5546875" style="6" customWidth="1"/>
    <col min="15630" max="15630" width="8.44140625" style="6" customWidth="1"/>
    <col min="15631" max="15631" width="3.5546875" style="6" customWidth="1"/>
    <col min="15632" max="15632" width="8.44140625" style="6" customWidth="1"/>
    <col min="15633" max="15633" width="5.109375" style="6" customWidth="1"/>
    <col min="15634" max="15634" width="8.44140625" style="6" customWidth="1"/>
    <col min="15635" max="15635" width="3.44140625" style="6" customWidth="1"/>
    <col min="15636" max="15636" width="8.44140625" style="6" customWidth="1"/>
    <col min="15637" max="15637" width="3.44140625" style="6" customWidth="1"/>
    <col min="15638" max="15638" width="8.44140625" style="6" customWidth="1"/>
    <col min="15639" max="15639" width="3.44140625" style="6" customWidth="1"/>
    <col min="15640" max="15877" width="7.6640625" style="6"/>
    <col min="15878" max="15878" width="2.6640625" style="6" customWidth="1"/>
    <col min="15879" max="15879" width="22.6640625" style="6" customWidth="1"/>
    <col min="15880" max="15880" width="8.44140625" style="6" customWidth="1"/>
    <col min="15881" max="15881" width="2.88671875" style="6" customWidth="1"/>
    <col min="15882" max="15882" width="8.44140625" style="6" customWidth="1"/>
    <col min="15883" max="15883" width="3.5546875" style="6" customWidth="1"/>
    <col min="15884" max="15884" width="8.44140625" style="6" customWidth="1"/>
    <col min="15885" max="15885" width="3.5546875" style="6" customWidth="1"/>
    <col min="15886" max="15886" width="8.44140625" style="6" customWidth="1"/>
    <col min="15887" max="15887" width="3.5546875" style="6" customWidth="1"/>
    <col min="15888" max="15888" width="8.44140625" style="6" customWidth="1"/>
    <col min="15889" max="15889" width="5.109375" style="6" customWidth="1"/>
    <col min="15890" max="15890" width="8.44140625" style="6" customWidth="1"/>
    <col min="15891" max="15891" width="3.44140625" style="6" customWidth="1"/>
    <col min="15892" max="15892" width="8.44140625" style="6" customWidth="1"/>
    <col min="15893" max="15893" width="3.44140625" style="6" customWidth="1"/>
    <col min="15894" max="15894" width="8.44140625" style="6" customWidth="1"/>
    <col min="15895" max="15895" width="3.44140625" style="6" customWidth="1"/>
    <col min="15896" max="16133" width="7.6640625" style="6"/>
    <col min="16134" max="16134" width="2.6640625" style="6" customWidth="1"/>
    <col min="16135" max="16135" width="22.6640625" style="6" customWidth="1"/>
    <col min="16136" max="16136" width="8.44140625" style="6" customWidth="1"/>
    <col min="16137" max="16137" width="2.88671875" style="6" customWidth="1"/>
    <col min="16138" max="16138" width="8.44140625" style="6" customWidth="1"/>
    <col min="16139" max="16139" width="3.5546875" style="6" customWidth="1"/>
    <col min="16140" max="16140" width="8.44140625" style="6" customWidth="1"/>
    <col min="16141" max="16141" width="3.5546875" style="6" customWidth="1"/>
    <col min="16142" max="16142" width="8.44140625" style="6" customWidth="1"/>
    <col min="16143" max="16143" width="3.5546875" style="6" customWidth="1"/>
    <col min="16144" max="16144" width="8.44140625" style="6" customWidth="1"/>
    <col min="16145" max="16145" width="5.109375" style="6" customWidth="1"/>
    <col min="16146" max="16146" width="8.44140625" style="6" customWidth="1"/>
    <col min="16147" max="16147" width="3.44140625" style="6" customWidth="1"/>
    <col min="16148" max="16148" width="8.44140625" style="6" customWidth="1"/>
    <col min="16149" max="16149" width="3.44140625" style="6" customWidth="1"/>
    <col min="16150" max="16150" width="8.44140625" style="6" customWidth="1"/>
    <col min="16151" max="16151" width="3.44140625" style="6" customWidth="1"/>
    <col min="16152" max="16384" width="7.6640625" style="6"/>
  </cols>
  <sheetData>
    <row r="1" spans="2:45" ht="6" customHeight="1" x14ac:dyDescent="0.25"/>
    <row r="2" spans="2:45" ht="5.25" customHeight="1" x14ac:dyDescent="0.25">
      <c r="B2" s="7"/>
      <c r="C2" s="7"/>
      <c r="D2" s="8"/>
      <c r="E2" s="9"/>
      <c r="F2" s="8"/>
      <c r="G2" s="9"/>
      <c r="H2" s="10"/>
      <c r="I2" s="11"/>
      <c r="J2" s="10"/>
      <c r="K2" s="11"/>
      <c r="L2" s="10"/>
      <c r="M2" s="11"/>
      <c r="N2" s="10"/>
      <c r="O2" s="11"/>
      <c r="P2" s="8"/>
      <c r="Q2" s="9"/>
      <c r="R2" s="8"/>
      <c r="S2" s="9"/>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2:45" s="19" customFormat="1" ht="19.2" x14ac:dyDescent="0.35">
      <c r="B3" s="13" t="s">
        <v>0</v>
      </c>
      <c r="C3" s="13"/>
      <c r="D3" s="14"/>
      <c r="E3" s="15"/>
      <c r="F3" s="12"/>
      <c r="G3" s="16"/>
      <c r="H3" s="17"/>
      <c r="I3" s="18"/>
      <c r="J3" s="17"/>
      <c r="K3" s="18"/>
      <c r="L3" s="17"/>
      <c r="M3" s="18"/>
      <c r="N3" s="17"/>
      <c r="O3" s="18"/>
      <c r="P3" s="12"/>
      <c r="Q3" s="16"/>
      <c r="R3" s="12"/>
      <c r="S3" s="16"/>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2:45" s="19" customFormat="1" ht="8.25" customHeight="1" x14ac:dyDescent="0.25">
      <c r="B4" s="20"/>
      <c r="C4" s="20"/>
      <c r="D4" s="14"/>
      <c r="E4" s="15"/>
      <c r="F4" s="12"/>
      <c r="G4" s="16"/>
      <c r="H4" s="17"/>
      <c r="I4" s="18"/>
      <c r="J4" s="17"/>
      <c r="K4" s="18"/>
      <c r="L4" s="17"/>
      <c r="M4" s="18"/>
      <c r="N4" s="17"/>
      <c r="O4" s="18"/>
      <c r="P4" s="12"/>
      <c r="Q4" s="16"/>
      <c r="R4" s="12"/>
      <c r="S4" s="16"/>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2:45" s="19" customFormat="1" ht="16.8" x14ac:dyDescent="0.3">
      <c r="B5" s="21" t="s">
        <v>1</v>
      </c>
      <c r="C5" s="21"/>
      <c r="D5" s="14"/>
      <c r="E5" s="15"/>
      <c r="F5" s="12"/>
      <c r="G5" s="16"/>
      <c r="H5" s="17"/>
      <c r="I5" s="18"/>
      <c r="J5" s="17"/>
      <c r="K5" s="18"/>
      <c r="L5" s="17"/>
      <c r="M5" s="18"/>
      <c r="N5" s="17"/>
      <c r="O5" s="17"/>
      <c r="P5" s="12"/>
      <c r="Q5" s="16"/>
      <c r="R5" s="12"/>
      <c r="S5" s="16"/>
      <c r="T5" s="12"/>
      <c r="U5" s="12"/>
      <c r="V5" s="12"/>
      <c r="W5" s="22" t="s">
        <v>118</v>
      </c>
      <c r="X5" s="12"/>
      <c r="Y5" s="12"/>
      <c r="Z5" s="12"/>
      <c r="AA5" s="12"/>
      <c r="AB5" s="12"/>
      <c r="AC5" s="12"/>
      <c r="AD5" s="12"/>
      <c r="AE5" s="12"/>
      <c r="AF5" s="12"/>
      <c r="AG5" s="12"/>
      <c r="AH5" s="12"/>
      <c r="AI5" s="12"/>
      <c r="AJ5" s="12"/>
      <c r="AK5" s="12"/>
      <c r="AL5" s="12"/>
      <c r="AM5" s="12"/>
      <c r="AN5" s="12"/>
      <c r="AO5" s="12"/>
      <c r="AP5" s="12"/>
      <c r="AQ5" s="12"/>
      <c r="AR5" s="12"/>
      <c r="AS5" s="12"/>
    </row>
    <row r="6" spans="2:45" s="19" customFormat="1" x14ac:dyDescent="0.25">
      <c r="B6" s="23"/>
      <c r="C6" s="23"/>
      <c r="D6" s="24"/>
      <c r="E6" s="25"/>
      <c r="F6" s="8"/>
      <c r="G6" s="9"/>
      <c r="H6" s="10"/>
      <c r="I6" s="11"/>
      <c r="J6" s="10"/>
      <c r="K6" s="11"/>
      <c r="L6" s="10"/>
      <c r="M6" s="11"/>
      <c r="N6" s="10"/>
      <c r="O6" s="11"/>
      <c r="P6" s="8"/>
      <c r="Q6" s="9"/>
      <c r="R6" s="8"/>
      <c r="S6" s="9"/>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2:45" s="19" customFormat="1" ht="14.25" customHeight="1" x14ac:dyDescent="0.25">
      <c r="B7" s="26" t="s">
        <v>2</v>
      </c>
      <c r="C7" s="26"/>
      <c r="D7" s="26"/>
      <c r="E7" s="26"/>
      <c r="F7" s="26"/>
      <c r="G7" s="26"/>
      <c r="H7" s="26"/>
      <c r="I7" s="26"/>
      <c r="J7" s="121" t="s">
        <v>3</v>
      </c>
      <c r="K7" s="122"/>
      <c r="L7" s="122"/>
      <c r="M7" s="122"/>
      <c r="N7" s="123"/>
      <c r="O7" s="8"/>
      <c r="P7" s="8"/>
      <c r="Q7" s="9"/>
      <c r="R7" s="8"/>
      <c r="S7" s="9"/>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2:45" s="19" customFormat="1" ht="9.75" customHeight="1" thickBot="1" x14ac:dyDescent="0.3">
      <c r="B8" s="27"/>
      <c r="C8" s="27"/>
      <c r="D8" s="14"/>
      <c r="E8" s="28"/>
      <c r="F8" s="29"/>
      <c r="G8" s="30"/>
      <c r="H8" s="31"/>
      <c r="I8" s="32"/>
      <c r="J8" s="31"/>
      <c r="K8" s="32"/>
      <c r="L8" s="31"/>
      <c r="M8" s="32"/>
      <c r="N8" s="31"/>
      <c r="O8" s="32"/>
      <c r="P8" s="12"/>
      <c r="Q8" s="16"/>
      <c r="R8" s="12"/>
      <c r="S8" s="16"/>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row>
    <row r="9" spans="2:45" s="19" customFormat="1" ht="13.2" x14ac:dyDescent="0.25">
      <c r="B9" s="8"/>
      <c r="C9" s="33"/>
      <c r="D9" s="34"/>
      <c r="E9" s="34"/>
      <c r="F9" s="34"/>
      <c r="G9" s="34"/>
      <c r="H9" s="34"/>
      <c r="I9" s="34"/>
      <c r="J9" s="34"/>
      <c r="K9" s="34"/>
      <c r="L9" s="34"/>
      <c r="M9" s="34"/>
      <c r="N9" s="34"/>
      <c r="O9" s="34"/>
      <c r="P9" s="34"/>
      <c r="Q9" s="34"/>
      <c r="R9" s="34"/>
      <c r="S9" s="34"/>
      <c r="T9" s="34"/>
      <c r="U9" s="34"/>
      <c r="V9" s="35"/>
      <c r="W9" s="12"/>
      <c r="X9" s="12"/>
      <c r="Y9" s="12"/>
      <c r="Z9" s="12"/>
      <c r="AA9" s="12"/>
      <c r="AB9" s="12"/>
      <c r="AC9" s="12"/>
      <c r="AD9" s="12"/>
      <c r="AE9" s="12"/>
      <c r="AF9" s="12"/>
      <c r="AG9" s="12"/>
      <c r="AH9" s="12"/>
      <c r="AI9" s="12"/>
      <c r="AJ9" s="12"/>
      <c r="AK9" s="12"/>
      <c r="AL9" s="12"/>
      <c r="AM9" s="12"/>
      <c r="AN9" s="12"/>
      <c r="AO9" s="12"/>
      <c r="AP9" s="12"/>
      <c r="AQ9" s="12"/>
      <c r="AR9" s="12"/>
      <c r="AS9" s="12"/>
    </row>
    <row r="10" spans="2:45" s="19" customFormat="1" ht="12" customHeight="1" x14ac:dyDescent="0.25">
      <c r="B10" s="8"/>
      <c r="C10" s="36"/>
      <c r="D10" s="37"/>
      <c r="E10" s="37"/>
      <c r="F10" s="37"/>
      <c r="G10" s="37"/>
      <c r="H10" s="37"/>
      <c r="I10" s="37"/>
      <c r="J10" s="37"/>
      <c r="K10" s="37"/>
      <c r="L10" s="37"/>
      <c r="M10" s="37"/>
      <c r="N10" s="37"/>
      <c r="O10" s="37"/>
      <c r="P10" s="37"/>
      <c r="Q10" s="37"/>
      <c r="R10" s="37"/>
      <c r="S10" s="37"/>
      <c r="T10" s="37"/>
      <c r="U10" s="37"/>
      <c r="V10" s="38"/>
      <c r="W10" s="12"/>
      <c r="X10" s="12"/>
      <c r="Y10" s="12"/>
      <c r="Z10" s="12"/>
      <c r="AA10" s="12"/>
      <c r="AB10" s="12"/>
      <c r="AC10" s="12"/>
      <c r="AD10" s="12"/>
      <c r="AE10" s="12"/>
      <c r="AF10" s="12"/>
      <c r="AG10" s="12"/>
      <c r="AH10" s="12"/>
      <c r="AI10" s="12"/>
      <c r="AJ10" s="12"/>
      <c r="AK10" s="12"/>
      <c r="AL10" s="12"/>
      <c r="AM10" s="12"/>
      <c r="AN10" s="12"/>
      <c r="AO10" s="12"/>
      <c r="AP10" s="12"/>
      <c r="AQ10" s="12"/>
      <c r="AR10" s="12"/>
      <c r="AS10" s="12"/>
    </row>
    <row r="11" spans="2:45" s="19" customFormat="1" ht="12" customHeight="1" x14ac:dyDescent="0.25">
      <c r="B11" s="8"/>
      <c r="C11" s="36"/>
      <c r="D11" s="37"/>
      <c r="E11" s="37"/>
      <c r="F11" s="37"/>
      <c r="G11" s="37"/>
      <c r="H11" s="37"/>
      <c r="I11" s="37"/>
      <c r="J11" s="37"/>
      <c r="K11" s="37"/>
      <c r="L11" s="37"/>
      <c r="M11" s="37"/>
      <c r="N11" s="37"/>
      <c r="O11" s="37"/>
      <c r="P11" s="37"/>
      <c r="Q11" s="37"/>
      <c r="R11" s="37"/>
      <c r="S11" s="37"/>
      <c r="T11" s="37"/>
      <c r="U11" s="37"/>
      <c r="V11" s="38"/>
      <c r="W11" s="12"/>
      <c r="X11" s="12"/>
      <c r="Y11" s="12"/>
      <c r="Z11" s="12"/>
      <c r="AA11" s="12"/>
      <c r="AB11" s="12"/>
      <c r="AC11" s="12"/>
      <c r="AD11" s="12"/>
      <c r="AE11" s="12"/>
      <c r="AF11" s="12"/>
      <c r="AG11" s="12"/>
      <c r="AH11" s="12"/>
      <c r="AI11" s="12"/>
      <c r="AJ11" s="12"/>
      <c r="AK11" s="12"/>
      <c r="AL11" s="12"/>
      <c r="AM11" s="12"/>
      <c r="AN11" s="12"/>
      <c r="AO11" s="12"/>
      <c r="AP11" s="12"/>
      <c r="AQ11" s="12"/>
      <c r="AR11" s="12"/>
      <c r="AS11" s="12"/>
    </row>
    <row r="12" spans="2:45" s="19" customFormat="1" ht="12" customHeight="1" x14ac:dyDescent="0.25">
      <c r="B12" s="8"/>
      <c r="C12" s="36"/>
      <c r="D12" s="37"/>
      <c r="E12" s="37"/>
      <c r="F12" s="37"/>
      <c r="G12" s="37"/>
      <c r="H12" s="37"/>
      <c r="I12" s="37"/>
      <c r="J12" s="37"/>
      <c r="K12" s="37"/>
      <c r="L12" s="37"/>
      <c r="M12" s="37"/>
      <c r="N12" s="37"/>
      <c r="O12" s="37"/>
      <c r="P12" s="37"/>
      <c r="Q12" s="37"/>
      <c r="R12" s="37"/>
      <c r="S12" s="37"/>
      <c r="T12" s="37"/>
      <c r="U12" s="37"/>
      <c r="V12" s="38"/>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2:45" s="19" customFormat="1" ht="12" customHeight="1" x14ac:dyDescent="0.25">
      <c r="B13" s="8"/>
      <c r="C13" s="36"/>
      <c r="D13" s="37"/>
      <c r="E13" s="37"/>
      <c r="F13" s="37"/>
      <c r="G13" s="37"/>
      <c r="H13" s="37"/>
      <c r="I13" s="37"/>
      <c r="J13" s="37"/>
      <c r="K13" s="37"/>
      <c r="L13" s="37"/>
      <c r="M13" s="37"/>
      <c r="N13" s="37"/>
      <c r="O13" s="37"/>
      <c r="P13" s="37"/>
      <c r="Q13" s="37"/>
      <c r="R13" s="37"/>
      <c r="S13" s="37"/>
      <c r="T13" s="37"/>
      <c r="U13" s="37"/>
      <c r="V13" s="38"/>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2:45" s="19" customFormat="1" ht="12" customHeight="1" x14ac:dyDescent="0.25">
      <c r="B14" s="8"/>
      <c r="C14" s="36"/>
      <c r="D14" s="37"/>
      <c r="E14" s="37"/>
      <c r="F14" s="37"/>
      <c r="G14" s="37"/>
      <c r="H14" s="37"/>
      <c r="I14" s="37"/>
      <c r="J14" s="37"/>
      <c r="K14" s="37"/>
      <c r="L14" s="37"/>
      <c r="M14" s="37"/>
      <c r="N14" s="37"/>
      <c r="O14" s="37"/>
      <c r="P14" s="37"/>
      <c r="Q14" s="37"/>
      <c r="R14" s="37"/>
      <c r="S14" s="37"/>
      <c r="T14" s="37"/>
      <c r="U14" s="37"/>
      <c r="V14" s="38"/>
      <c r="W14" s="12"/>
      <c r="X14" s="12"/>
      <c r="Y14" s="12"/>
      <c r="Z14" s="12"/>
      <c r="AA14" s="12"/>
      <c r="AB14" s="12"/>
      <c r="AC14" s="12"/>
      <c r="AD14" s="12"/>
      <c r="AE14" s="12"/>
      <c r="AF14" s="12"/>
      <c r="AG14" s="12"/>
      <c r="AH14" s="12"/>
      <c r="AI14" s="12"/>
      <c r="AJ14" s="12"/>
      <c r="AK14" s="12"/>
      <c r="AL14" s="12"/>
      <c r="AM14" s="12"/>
      <c r="AN14" s="12"/>
      <c r="AO14" s="12"/>
      <c r="AP14" s="12"/>
      <c r="AQ14" s="12"/>
      <c r="AR14" s="12"/>
      <c r="AS14" s="12"/>
    </row>
    <row r="15" spans="2:45" s="19" customFormat="1" ht="12" customHeight="1" x14ac:dyDescent="0.25">
      <c r="B15" s="8"/>
      <c r="C15" s="36"/>
      <c r="D15" s="37"/>
      <c r="E15" s="37"/>
      <c r="F15" s="37"/>
      <c r="G15" s="37"/>
      <c r="H15" s="37"/>
      <c r="I15" s="37"/>
      <c r="J15" s="37"/>
      <c r="K15" s="37"/>
      <c r="L15" s="37"/>
      <c r="M15" s="37"/>
      <c r="N15" s="37"/>
      <c r="O15" s="37"/>
      <c r="P15" s="37"/>
      <c r="Q15" s="37"/>
      <c r="R15" s="37"/>
      <c r="S15" s="37"/>
      <c r="T15" s="37"/>
      <c r="U15" s="37"/>
      <c r="V15" s="38"/>
      <c r="W15" s="12"/>
      <c r="X15" s="12"/>
      <c r="Y15" s="12"/>
      <c r="Z15" s="12"/>
      <c r="AA15" s="12"/>
      <c r="AB15" s="12"/>
      <c r="AC15" s="12"/>
      <c r="AD15" s="12"/>
      <c r="AE15" s="12"/>
      <c r="AF15" s="12"/>
      <c r="AG15" s="12"/>
      <c r="AH15" s="12"/>
      <c r="AI15" s="12"/>
      <c r="AJ15" s="12"/>
      <c r="AK15" s="12"/>
      <c r="AL15" s="12"/>
      <c r="AM15" s="12"/>
      <c r="AN15" s="12"/>
      <c r="AO15" s="12"/>
      <c r="AP15" s="12"/>
      <c r="AQ15" s="12"/>
      <c r="AR15" s="12"/>
      <c r="AS15" s="12"/>
    </row>
    <row r="16" spans="2:45" s="19" customFormat="1" ht="12" customHeight="1" x14ac:dyDescent="0.25">
      <c r="B16" s="8"/>
      <c r="C16" s="36"/>
      <c r="D16" s="37"/>
      <c r="E16" s="37"/>
      <c r="F16" s="37"/>
      <c r="G16" s="37"/>
      <c r="H16" s="37"/>
      <c r="I16" s="37"/>
      <c r="J16" s="37"/>
      <c r="K16" s="37"/>
      <c r="L16" s="37"/>
      <c r="M16" s="37"/>
      <c r="N16" s="37"/>
      <c r="O16" s="37"/>
      <c r="P16" s="37"/>
      <c r="Q16" s="37"/>
      <c r="R16" s="37"/>
      <c r="S16" s="37"/>
      <c r="T16" s="37"/>
      <c r="U16" s="37"/>
      <c r="V16" s="38"/>
      <c r="W16" s="12"/>
      <c r="X16" s="12"/>
      <c r="Y16" s="12"/>
      <c r="Z16" s="12"/>
      <c r="AA16" s="12"/>
      <c r="AB16" s="12"/>
      <c r="AC16" s="12"/>
      <c r="AD16" s="12"/>
      <c r="AE16" s="12"/>
      <c r="AF16" s="12"/>
      <c r="AG16" s="12"/>
      <c r="AH16" s="12"/>
      <c r="AI16" s="12"/>
      <c r="AJ16" s="12"/>
      <c r="AK16" s="12"/>
      <c r="AL16" s="12"/>
      <c r="AM16" s="12"/>
      <c r="AN16" s="12"/>
      <c r="AO16" s="12"/>
      <c r="AP16" s="12"/>
      <c r="AQ16" s="12"/>
      <c r="AR16" s="12"/>
      <c r="AS16" s="12"/>
    </row>
    <row r="17" spans="2:45" s="19" customFormat="1" ht="12" customHeight="1" x14ac:dyDescent="0.25">
      <c r="B17" s="8"/>
      <c r="C17" s="36"/>
      <c r="D17" s="37"/>
      <c r="E17" s="37"/>
      <c r="F17" s="37"/>
      <c r="G17" s="37"/>
      <c r="H17" s="37"/>
      <c r="I17" s="37"/>
      <c r="J17" s="37"/>
      <c r="K17" s="37"/>
      <c r="L17" s="37"/>
      <c r="M17" s="37"/>
      <c r="N17" s="37"/>
      <c r="O17" s="37"/>
      <c r="P17" s="37"/>
      <c r="Q17" s="37"/>
      <c r="R17" s="37"/>
      <c r="S17" s="37"/>
      <c r="T17" s="37"/>
      <c r="U17" s="37"/>
      <c r="V17" s="38"/>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2:45" s="19" customFormat="1" ht="12" customHeight="1" x14ac:dyDescent="0.25">
      <c r="B18" s="8"/>
      <c r="C18" s="36"/>
      <c r="D18" s="37"/>
      <c r="E18" s="37"/>
      <c r="F18" s="37"/>
      <c r="G18" s="37"/>
      <c r="H18" s="37"/>
      <c r="I18" s="37"/>
      <c r="J18" s="37"/>
      <c r="K18" s="37"/>
      <c r="L18" s="37"/>
      <c r="M18" s="37"/>
      <c r="N18" s="37"/>
      <c r="O18" s="37"/>
      <c r="P18" s="37"/>
      <c r="Q18" s="37"/>
      <c r="R18" s="37"/>
      <c r="S18" s="37"/>
      <c r="T18" s="37"/>
      <c r="U18" s="37"/>
      <c r="V18" s="38"/>
      <c r="W18" s="12"/>
      <c r="X18" s="12"/>
      <c r="Y18" s="12"/>
      <c r="Z18" s="12"/>
      <c r="AA18" s="12"/>
      <c r="AB18" s="12"/>
      <c r="AC18" s="12"/>
      <c r="AD18" s="12"/>
      <c r="AE18" s="12"/>
      <c r="AF18" s="12"/>
      <c r="AG18" s="12"/>
      <c r="AH18" s="12"/>
      <c r="AI18" s="12"/>
      <c r="AJ18" s="12"/>
      <c r="AK18" s="12"/>
      <c r="AL18" s="12"/>
      <c r="AM18" s="12"/>
      <c r="AN18" s="12"/>
      <c r="AO18" s="12"/>
      <c r="AP18" s="12"/>
      <c r="AQ18" s="12"/>
      <c r="AR18" s="12"/>
      <c r="AS18" s="12"/>
    </row>
    <row r="19" spans="2:45" s="19" customFormat="1" ht="12" customHeight="1" x14ac:dyDescent="0.25">
      <c r="B19" s="8"/>
      <c r="C19" s="36"/>
      <c r="D19" s="37"/>
      <c r="E19" s="37"/>
      <c r="F19" s="37"/>
      <c r="G19" s="37"/>
      <c r="H19" s="37"/>
      <c r="I19" s="37"/>
      <c r="J19" s="37"/>
      <c r="K19" s="37"/>
      <c r="L19" s="37"/>
      <c r="M19" s="37"/>
      <c r="N19" s="37"/>
      <c r="O19" s="37"/>
      <c r="P19" s="37"/>
      <c r="Q19" s="37"/>
      <c r="R19" s="37"/>
      <c r="S19" s="37"/>
      <c r="T19" s="37"/>
      <c r="U19" s="37"/>
      <c r="V19" s="38"/>
      <c r="W19" s="12"/>
      <c r="X19" s="12"/>
      <c r="Y19" s="12"/>
      <c r="Z19" s="12"/>
      <c r="AA19" s="12"/>
      <c r="AB19" s="12"/>
      <c r="AC19" s="12"/>
      <c r="AD19" s="12"/>
      <c r="AE19" s="12"/>
      <c r="AF19" s="12"/>
      <c r="AG19" s="12"/>
      <c r="AH19" s="12"/>
      <c r="AI19" s="12"/>
      <c r="AJ19" s="12"/>
      <c r="AK19" s="12"/>
      <c r="AL19" s="12"/>
      <c r="AM19" s="12"/>
      <c r="AN19" s="12"/>
      <c r="AO19" s="12"/>
      <c r="AP19" s="12"/>
      <c r="AQ19" s="12"/>
      <c r="AR19" s="12"/>
      <c r="AS19" s="12"/>
    </row>
    <row r="20" spans="2:45" s="19" customFormat="1" ht="12" customHeight="1" x14ac:dyDescent="0.25">
      <c r="B20" s="8"/>
      <c r="C20" s="36"/>
      <c r="D20" s="37"/>
      <c r="E20" s="37"/>
      <c r="F20" s="37"/>
      <c r="G20" s="37"/>
      <c r="H20" s="37"/>
      <c r="I20" s="37"/>
      <c r="J20" s="37"/>
      <c r="K20" s="37"/>
      <c r="L20" s="37"/>
      <c r="M20" s="37"/>
      <c r="N20" s="37"/>
      <c r="O20" s="37"/>
      <c r="P20" s="37"/>
      <c r="Q20" s="37"/>
      <c r="R20" s="37"/>
      <c r="S20" s="37"/>
      <c r="T20" s="37"/>
      <c r="U20" s="37"/>
      <c r="V20" s="38"/>
      <c r="W20" s="12"/>
      <c r="X20" s="12"/>
      <c r="Y20" s="12"/>
      <c r="Z20" s="12"/>
      <c r="AA20" s="12"/>
      <c r="AB20" s="12"/>
      <c r="AC20" s="12"/>
      <c r="AD20" s="12"/>
      <c r="AE20" s="12"/>
      <c r="AF20" s="12"/>
      <c r="AG20" s="12"/>
      <c r="AH20" s="12"/>
      <c r="AI20" s="12"/>
      <c r="AJ20" s="12"/>
      <c r="AK20" s="12"/>
      <c r="AL20" s="12"/>
      <c r="AM20" s="12"/>
      <c r="AN20" s="12"/>
      <c r="AO20" s="12"/>
      <c r="AP20" s="12"/>
      <c r="AQ20" s="12"/>
      <c r="AR20" s="12"/>
      <c r="AS20" s="12"/>
    </row>
    <row r="21" spans="2:45" s="19" customFormat="1" ht="12" customHeight="1" x14ac:dyDescent="0.25">
      <c r="B21" s="8"/>
      <c r="C21" s="36"/>
      <c r="D21" s="37"/>
      <c r="E21" s="37"/>
      <c r="F21" s="37"/>
      <c r="G21" s="37"/>
      <c r="H21" s="37"/>
      <c r="I21" s="37"/>
      <c r="J21" s="37"/>
      <c r="K21" s="37"/>
      <c r="L21" s="37"/>
      <c r="M21" s="37"/>
      <c r="N21" s="37"/>
      <c r="O21" s="37"/>
      <c r="P21" s="37"/>
      <c r="Q21" s="37"/>
      <c r="R21" s="37"/>
      <c r="S21" s="37"/>
      <c r="T21" s="37"/>
      <c r="U21" s="37"/>
      <c r="V21" s="38"/>
      <c r="W21" s="12"/>
      <c r="X21" s="12"/>
      <c r="Y21" s="12"/>
      <c r="Z21" s="12"/>
      <c r="AA21" s="12"/>
      <c r="AB21" s="12"/>
      <c r="AC21" s="12"/>
      <c r="AD21" s="12"/>
      <c r="AE21" s="12"/>
      <c r="AF21" s="12"/>
      <c r="AG21" s="12"/>
      <c r="AH21" s="12"/>
      <c r="AI21" s="12"/>
      <c r="AJ21" s="12"/>
      <c r="AK21" s="12"/>
      <c r="AL21" s="12"/>
      <c r="AM21" s="12"/>
      <c r="AN21" s="12"/>
      <c r="AO21" s="12"/>
      <c r="AP21" s="12"/>
      <c r="AQ21" s="12"/>
      <c r="AR21" s="12"/>
      <c r="AS21" s="12"/>
    </row>
    <row r="22" spans="2:45" s="19" customFormat="1" ht="12" customHeight="1" x14ac:dyDescent="0.25">
      <c r="B22" s="8"/>
      <c r="C22" s="36"/>
      <c r="D22" s="37"/>
      <c r="E22" s="37"/>
      <c r="F22" s="37"/>
      <c r="G22" s="37"/>
      <c r="H22" s="37"/>
      <c r="I22" s="37"/>
      <c r="J22" s="37"/>
      <c r="K22" s="37"/>
      <c r="L22" s="37"/>
      <c r="M22" s="37"/>
      <c r="N22" s="37"/>
      <c r="O22" s="37"/>
      <c r="P22" s="37"/>
      <c r="Q22" s="37"/>
      <c r="R22" s="37"/>
      <c r="S22" s="37"/>
      <c r="T22" s="37"/>
      <c r="U22" s="37"/>
      <c r="V22" s="38"/>
      <c r="W22" s="12"/>
      <c r="X22" s="12"/>
      <c r="Y22" s="12"/>
      <c r="Z22" s="12"/>
      <c r="AA22" s="12"/>
      <c r="AB22" s="12"/>
      <c r="AC22" s="12"/>
      <c r="AD22" s="12"/>
      <c r="AE22" s="12"/>
      <c r="AF22" s="12"/>
      <c r="AG22" s="12"/>
      <c r="AH22" s="12"/>
      <c r="AI22" s="12"/>
      <c r="AJ22" s="12"/>
      <c r="AK22" s="12"/>
      <c r="AL22" s="12"/>
      <c r="AM22" s="12"/>
      <c r="AN22" s="12"/>
      <c r="AO22" s="12"/>
      <c r="AP22" s="12"/>
      <c r="AQ22" s="12"/>
      <c r="AR22" s="12"/>
      <c r="AS22" s="12"/>
    </row>
    <row r="23" spans="2:45" s="19" customFormat="1" ht="12" customHeight="1" x14ac:dyDescent="0.25">
      <c r="B23" s="8"/>
      <c r="C23" s="36"/>
      <c r="D23" s="37"/>
      <c r="E23" s="37"/>
      <c r="F23" s="37"/>
      <c r="G23" s="37"/>
      <c r="H23" s="37"/>
      <c r="I23" s="37"/>
      <c r="J23" s="37"/>
      <c r="K23" s="37"/>
      <c r="L23" s="37"/>
      <c r="M23" s="37"/>
      <c r="N23" s="37"/>
      <c r="O23" s="37"/>
      <c r="P23" s="37"/>
      <c r="Q23" s="37"/>
      <c r="R23" s="37"/>
      <c r="S23" s="37"/>
      <c r="T23" s="37"/>
      <c r="U23" s="37"/>
      <c r="V23" s="38"/>
      <c r="W23" s="12"/>
      <c r="X23" s="12"/>
      <c r="Y23" s="12"/>
      <c r="Z23" s="12"/>
      <c r="AA23" s="12"/>
      <c r="AB23" s="12"/>
      <c r="AC23" s="12"/>
      <c r="AD23" s="12"/>
      <c r="AE23" s="12"/>
      <c r="AF23" s="12"/>
      <c r="AG23" s="12"/>
      <c r="AH23" s="12"/>
      <c r="AI23" s="12"/>
      <c r="AJ23" s="12"/>
      <c r="AK23" s="12"/>
      <c r="AL23" s="12"/>
      <c r="AM23" s="12"/>
      <c r="AN23" s="12"/>
      <c r="AO23" s="12"/>
      <c r="AP23" s="12"/>
      <c r="AQ23" s="12"/>
      <c r="AR23" s="12"/>
      <c r="AS23" s="12"/>
    </row>
    <row r="24" spans="2:45" s="19" customFormat="1" ht="12" customHeight="1" x14ac:dyDescent="0.25">
      <c r="B24" s="8"/>
      <c r="C24" s="36"/>
      <c r="D24" s="37"/>
      <c r="E24" s="37"/>
      <c r="F24" s="37"/>
      <c r="G24" s="37"/>
      <c r="H24" s="37"/>
      <c r="I24" s="37"/>
      <c r="J24" s="37"/>
      <c r="K24" s="37"/>
      <c r="L24" s="37"/>
      <c r="M24" s="37"/>
      <c r="N24" s="37"/>
      <c r="O24" s="37"/>
      <c r="P24" s="37"/>
      <c r="Q24" s="37"/>
      <c r="R24" s="37"/>
      <c r="S24" s="37"/>
      <c r="T24" s="37"/>
      <c r="U24" s="37"/>
      <c r="V24" s="38"/>
      <c r="W24" s="12"/>
      <c r="X24" s="12"/>
      <c r="Y24" s="12"/>
      <c r="Z24" s="12"/>
      <c r="AA24" s="12"/>
      <c r="AB24" s="12"/>
      <c r="AC24" s="12"/>
      <c r="AD24" s="12"/>
      <c r="AE24" s="12"/>
      <c r="AF24" s="12"/>
      <c r="AG24" s="12"/>
      <c r="AH24" s="12"/>
      <c r="AI24" s="12"/>
      <c r="AJ24" s="12"/>
      <c r="AK24" s="12"/>
      <c r="AL24" s="12"/>
      <c r="AM24" s="12"/>
      <c r="AN24" s="12"/>
      <c r="AO24" s="12"/>
      <c r="AP24" s="12"/>
      <c r="AQ24" s="12"/>
      <c r="AR24" s="12"/>
      <c r="AS24" s="12"/>
    </row>
    <row r="25" spans="2:45" s="19" customFormat="1" ht="12" customHeight="1" x14ac:dyDescent="0.25">
      <c r="B25" s="8"/>
      <c r="C25" s="36"/>
      <c r="D25" s="37"/>
      <c r="E25" s="37"/>
      <c r="F25" s="37"/>
      <c r="G25" s="37"/>
      <c r="H25" s="37"/>
      <c r="I25" s="37"/>
      <c r="J25" s="37"/>
      <c r="K25" s="37"/>
      <c r="L25" s="37"/>
      <c r="M25" s="37"/>
      <c r="N25" s="37"/>
      <c r="O25" s="37"/>
      <c r="P25" s="37"/>
      <c r="Q25" s="37"/>
      <c r="R25" s="37"/>
      <c r="S25" s="37"/>
      <c r="T25" s="37"/>
      <c r="U25" s="37"/>
      <c r="V25" s="38"/>
      <c r="W25" s="12"/>
      <c r="X25" s="12"/>
      <c r="Y25" s="12"/>
      <c r="Z25" s="12"/>
      <c r="AA25" s="12"/>
      <c r="AB25" s="12"/>
      <c r="AC25" s="12"/>
      <c r="AD25" s="12"/>
      <c r="AE25" s="12"/>
      <c r="AF25" s="12"/>
      <c r="AG25" s="12"/>
      <c r="AH25" s="12"/>
      <c r="AI25" s="12"/>
      <c r="AJ25" s="12"/>
      <c r="AK25" s="12"/>
      <c r="AL25" s="12"/>
      <c r="AM25" s="12"/>
      <c r="AN25" s="12"/>
      <c r="AO25" s="12"/>
      <c r="AP25" s="12"/>
      <c r="AQ25" s="12"/>
      <c r="AR25" s="12"/>
      <c r="AS25" s="12"/>
    </row>
    <row r="26" spans="2:45" s="19" customFormat="1" ht="18.75" customHeight="1" thickBot="1" x14ac:dyDescent="0.3">
      <c r="B26" s="8"/>
      <c r="C26" s="39"/>
      <c r="D26" s="40"/>
      <c r="E26" s="40"/>
      <c r="F26" s="40"/>
      <c r="G26" s="40"/>
      <c r="H26" s="40"/>
      <c r="I26" s="40"/>
      <c r="J26" s="40"/>
      <c r="K26" s="40"/>
      <c r="L26" s="40"/>
      <c r="M26" s="40"/>
      <c r="N26" s="40"/>
      <c r="O26" s="40"/>
      <c r="P26" s="40"/>
      <c r="Q26" s="40"/>
      <c r="R26" s="40"/>
      <c r="S26" s="40"/>
      <c r="T26" s="40"/>
      <c r="U26" s="40"/>
      <c r="V26" s="41"/>
      <c r="W26" s="12"/>
      <c r="X26" s="12"/>
      <c r="Y26" s="12"/>
      <c r="Z26" s="12"/>
      <c r="AA26" s="12"/>
      <c r="AB26" s="12"/>
      <c r="AC26" s="12"/>
      <c r="AD26" s="12"/>
      <c r="AE26" s="12"/>
      <c r="AF26" s="12"/>
      <c r="AG26" s="12"/>
      <c r="AH26" s="12"/>
      <c r="AI26" s="12"/>
      <c r="AJ26" s="12"/>
      <c r="AK26" s="12"/>
      <c r="AL26" s="12"/>
      <c r="AM26" s="12"/>
      <c r="AN26" s="12"/>
      <c r="AO26" s="12"/>
      <c r="AP26" s="12"/>
      <c r="AQ26" s="12"/>
      <c r="AR26" s="12"/>
      <c r="AS26" s="12"/>
    </row>
    <row r="27" spans="2:45" s="47" customFormat="1" ht="7.5" customHeight="1" x14ac:dyDescent="0.25">
      <c r="B27" s="42"/>
      <c r="C27" s="42"/>
      <c r="D27" s="43"/>
      <c r="E27" s="44"/>
      <c r="F27" s="44"/>
      <c r="G27" s="44"/>
      <c r="H27" s="44"/>
      <c r="I27" s="44"/>
      <c r="J27" s="45"/>
      <c r="K27" s="45"/>
      <c r="L27" s="45"/>
      <c r="M27" s="46"/>
      <c r="N27" s="31"/>
      <c r="O27" s="32"/>
      <c r="P27" s="29"/>
      <c r="Q27" s="30"/>
      <c r="R27" s="29"/>
      <c r="S27" s="30"/>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row>
    <row r="28" spans="2:45" s="49" customFormat="1" ht="2.25" customHeight="1" x14ac:dyDescent="0.25">
      <c r="B28" s="48" t="s">
        <v>4</v>
      </c>
      <c r="C28" s="48"/>
      <c r="Y28" s="50">
        <v>1990</v>
      </c>
      <c r="Z28" s="51">
        <v>1995</v>
      </c>
      <c r="AA28" s="51">
        <v>1996</v>
      </c>
      <c r="AB28" s="51">
        <v>1997</v>
      </c>
      <c r="AC28" s="52">
        <v>1998</v>
      </c>
      <c r="AD28" s="53">
        <v>1999</v>
      </c>
      <c r="AE28" s="53">
        <v>2000</v>
      </c>
      <c r="AF28" s="53">
        <v>2001</v>
      </c>
      <c r="AG28" s="53">
        <v>2002</v>
      </c>
      <c r="AH28" s="53">
        <v>2003</v>
      </c>
      <c r="AI28" s="53">
        <v>2004</v>
      </c>
      <c r="AJ28" s="53">
        <v>2005</v>
      </c>
      <c r="AK28" s="53">
        <v>2006</v>
      </c>
      <c r="AL28" s="53">
        <v>2007</v>
      </c>
      <c r="AM28" s="53">
        <v>2008</v>
      </c>
      <c r="AN28" s="53">
        <v>2009</v>
      </c>
      <c r="AO28" s="53">
        <v>2010</v>
      </c>
      <c r="AP28" s="53">
        <v>2011</v>
      </c>
      <c r="AQ28" s="53">
        <v>2012</v>
      </c>
      <c r="AR28" s="53">
        <v>2013</v>
      </c>
      <c r="AS28" s="53">
        <v>2014</v>
      </c>
    </row>
    <row r="29" spans="2:45" s="49" customFormat="1" ht="2.25" customHeight="1" x14ac:dyDescent="0.25">
      <c r="B29" s="54"/>
      <c r="C29" s="54"/>
      <c r="Y29" s="55" t="str">
        <f>VLOOKUP(J7,B32:AR100,3,TRUE)</f>
        <v>...</v>
      </c>
      <c r="Z29" s="56" t="str">
        <f>VLOOKUP(J7,B32:AR100,5,TRUE)</f>
        <v>...</v>
      </c>
      <c r="AA29" s="56" t="str">
        <f>VLOOKUP(J7,B32:AR100,7,TRUE)</f>
        <v>...</v>
      </c>
      <c r="AB29" s="56" t="str">
        <f>VLOOKUP(J7,B32:AR100,9,TRUE)</f>
        <v>...</v>
      </c>
      <c r="AC29" s="56" t="str">
        <f>VLOOKUP($J$7,$B$32:$AR$100,11,TRUE)</f>
        <v>...</v>
      </c>
      <c r="AD29" s="56" t="str">
        <f>VLOOKUP($J$7,$B$32:$AR$100,13,TRUE)</f>
        <v>...</v>
      </c>
      <c r="AE29" s="56" t="str">
        <f>VLOOKUP($J$7,$B$32:$AR$100,15,TRUE)</f>
        <v>...</v>
      </c>
      <c r="AF29" s="56">
        <f>VLOOKUP($J$7,$B$32:$AR$100,17,TRUE)</f>
        <v>117.86499848653011</v>
      </c>
      <c r="AG29" s="56">
        <f>VLOOKUP($J$7,$B$32:$AR$100,19,TRUE)</f>
        <v>119.31555616410222</v>
      </c>
      <c r="AH29" s="56">
        <f>VLOOKUP($J$7,$B$32:$AR$100,21,TRUE)</f>
        <v>100.01210507202518</v>
      </c>
      <c r="AI29" s="56">
        <f>VLOOKUP($J$7,$B$32:$AR$100,23,TRUE)</f>
        <v>110.10469234461554</v>
      </c>
      <c r="AJ29" s="56">
        <f>VLOOKUP($J$7,$B$32:$AR$100,25,TRUE)</f>
        <v>98.737736674373551</v>
      </c>
      <c r="AK29" s="56">
        <f>VLOOKUP($J$7,$B$32:$AR$100,27,TRUE)</f>
        <v>98.42484078833327</v>
      </c>
      <c r="AL29" s="56">
        <f>VLOOKUP($J$7,$B$32:$AR$100,29,TRUE)</f>
        <v>99.700753852212713</v>
      </c>
      <c r="AM29" s="56">
        <f>VLOOKUP($J$7,$B$32:$AR$100,31,TRUE)</f>
        <v>99.906223516574613</v>
      </c>
      <c r="AN29" s="56">
        <f>VLOOKUP($J$7,$B$32:$AR$100,33,TRUE)</f>
        <v>99.699467628370257</v>
      </c>
      <c r="AO29" s="56">
        <f>VLOOKUP($J$7,$B$32:$AR$100,35,TRUE)</f>
        <v>99.689960401697633</v>
      </c>
      <c r="AP29" s="56" t="str">
        <f>VLOOKUP($J$7,$B$32:$AR$100,37,TRUE)</f>
        <v>...</v>
      </c>
      <c r="AQ29" s="56" t="str">
        <f>VLOOKUP($J$7,$B$32:$AR$100,39,TRUE)</f>
        <v>...</v>
      </c>
      <c r="AR29" s="53" t="str">
        <f>VLOOKUP($J$7,$B$32:$AR$100,41,TRUE)</f>
        <v>...</v>
      </c>
      <c r="AS29" s="53" t="str">
        <f>VLOOKUP($J$7,$B$32:$AR$100,43,TRUE)</f>
        <v>...</v>
      </c>
    </row>
    <row r="30" spans="2:45" ht="21.75" customHeight="1" x14ac:dyDescent="0.25">
      <c r="B30" s="57" t="s">
        <v>5</v>
      </c>
      <c r="C30" s="58" t="s">
        <v>6</v>
      </c>
      <c r="D30" s="59">
        <v>1990</v>
      </c>
      <c r="E30" s="60"/>
      <c r="F30" s="61">
        <v>1995</v>
      </c>
      <c r="G30" s="62"/>
      <c r="H30" s="61">
        <v>1996</v>
      </c>
      <c r="I30" s="62"/>
      <c r="J30" s="61">
        <v>1997</v>
      </c>
      <c r="K30" s="63"/>
      <c r="L30" s="61">
        <v>1998</v>
      </c>
      <c r="M30" s="63"/>
      <c r="N30" s="61">
        <v>1999</v>
      </c>
      <c r="O30" s="62"/>
      <c r="P30" s="61">
        <v>2000</v>
      </c>
      <c r="Q30" s="62"/>
      <c r="R30" s="61">
        <v>2001</v>
      </c>
      <c r="S30" s="63"/>
      <c r="T30" s="61">
        <v>2002</v>
      </c>
      <c r="U30" s="62"/>
      <c r="V30" s="61">
        <v>2003</v>
      </c>
      <c r="W30" s="62"/>
      <c r="X30" s="61">
        <v>2004</v>
      </c>
      <c r="Y30" s="63"/>
      <c r="Z30" s="61">
        <v>2005</v>
      </c>
      <c r="AA30" s="63"/>
      <c r="AB30" s="61">
        <v>2006</v>
      </c>
      <c r="AC30" s="62"/>
      <c r="AD30" s="61">
        <v>2007</v>
      </c>
      <c r="AE30" s="62"/>
      <c r="AF30" s="61">
        <v>2008</v>
      </c>
      <c r="AG30" s="63"/>
      <c r="AH30" s="61">
        <v>2009</v>
      </c>
      <c r="AI30" s="62"/>
      <c r="AJ30" s="61">
        <v>2010</v>
      </c>
      <c r="AK30" s="62"/>
      <c r="AL30" s="61">
        <v>2011</v>
      </c>
      <c r="AM30" s="62"/>
      <c r="AN30" s="61">
        <v>2012</v>
      </c>
      <c r="AO30" s="62"/>
      <c r="AP30" s="61">
        <v>2013</v>
      </c>
      <c r="AQ30" s="63"/>
      <c r="AR30" s="61">
        <v>2014</v>
      </c>
      <c r="AS30" s="61"/>
    </row>
    <row r="31" spans="2:45" ht="14.4" x14ac:dyDescent="0.3">
      <c r="B31" s="64"/>
      <c r="C31" s="64"/>
      <c r="D31" s="124" t="s">
        <v>7</v>
      </c>
      <c r="E31" s="124"/>
      <c r="F31" s="124"/>
      <c r="G31" s="124"/>
      <c r="H31" s="124"/>
      <c r="I31" s="124"/>
      <c r="J31" s="124"/>
      <c r="K31" s="124"/>
      <c r="L31" s="124"/>
      <c r="M31" s="124"/>
      <c r="N31" s="124"/>
      <c r="O31" s="124"/>
      <c r="P31" s="124"/>
      <c r="Q31" s="124"/>
      <c r="R31" s="124"/>
      <c r="S31" s="124"/>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row>
    <row r="32" spans="2:45" ht="12" customHeight="1" x14ac:dyDescent="0.25">
      <c r="B32" s="65" t="s">
        <v>8</v>
      </c>
      <c r="C32" s="66" t="s">
        <v>9</v>
      </c>
      <c r="D32" s="67" t="s">
        <v>10</v>
      </c>
      <c r="E32" s="68"/>
      <c r="F32" s="67" t="s">
        <v>10</v>
      </c>
      <c r="G32" s="68"/>
      <c r="H32" s="67" t="s">
        <v>10</v>
      </c>
      <c r="I32" s="68"/>
      <c r="J32" s="67" t="s">
        <v>10</v>
      </c>
      <c r="K32" s="68"/>
      <c r="L32" s="67" t="s">
        <v>10</v>
      </c>
      <c r="M32" s="68"/>
      <c r="N32" s="67" t="s">
        <v>10</v>
      </c>
      <c r="O32" s="68"/>
      <c r="P32" s="67" t="s">
        <v>10</v>
      </c>
      <c r="Q32" s="68"/>
      <c r="R32" s="67" t="s">
        <v>10</v>
      </c>
      <c r="S32" s="68"/>
      <c r="T32" s="67" t="s">
        <v>10</v>
      </c>
      <c r="U32" s="68"/>
      <c r="V32" s="67" t="s">
        <v>10</v>
      </c>
      <c r="W32" s="68"/>
      <c r="X32" s="67">
        <v>85.029500052775546</v>
      </c>
      <c r="Y32" s="68"/>
      <c r="Z32" s="67" t="s">
        <v>10</v>
      </c>
      <c r="AA32" s="68"/>
      <c r="AB32" s="67">
        <v>34.831307652882472</v>
      </c>
      <c r="AC32" s="68"/>
      <c r="AD32" s="67" t="s">
        <v>10</v>
      </c>
      <c r="AE32" s="68"/>
      <c r="AF32" s="67">
        <v>29.716222150040903</v>
      </c>
      <c r="AG32" s="68"/>
      <c r="AH32" s="67" t="s">
        <v>10</v>
      </c>
      <c r="AI32" s="68"/>
      <c r="AJ32" s="67">
        <v>27.231434810002824</v>
      </c>
      <c r="AK32" s="68"/>
      <c r="AL32" s="67" t="s">
        <v>10</v>
      </c>
      <c r="AM32" s="68"/>
      <c r="AN32" s="67">
        <v>31.79133267285118</v>
      </c>
      <c r="AO32" s="68"/>
      <c r="AP32" s="67" t="s">
        <v>10</v>
      </c>
      <c r="AQ32" s="68"/>
      <c r="AR32" s="67">
        <v>34.524180059860662</v>
      </c>
      <c r="AS32" s="68"/>
    </row>
    <row r="33" spans="1:45" ht="12" customHeight="1" x14ac:dyDescent="0.25">
      <c r="B33" s="65" t="s">
        <v>11</v>
      </c>
      <c r="C33" s="66" t="s">
        <v>12</v>
      </c>
      <c r="D33" s="67" t="s">
        <v>10</v>
      </c>
      <c r="E33" s="68"/>
      <c r="F33" s="67" t="s">
        <v>10</v>
      </c>
      <c r="G33" s="68"/>
      <c r="H33" s="67" t="s">
        <v>10</v>
      </c>
      <c r="I33" s="68"/>
      <c r="J33" s="67" t="s">
        <v>10</v>
      </c>
      <c r="K33" s="68"/>
      <c r="L33" s="67" t="s">
        <v>10</v>
      </c>
      <c r="M33" s="68"/>
      <c r="N33" s="67" t="s">
        <v>10</v>
      </c>
      <c r="O33" s="68"/>
      <c r="P33" s="67" t="s">
        <v>10</v>
      </c>
      <c r="Q33" s="68"/>
      <c r="R33" s="67" t="s">
        <v>10</v>
      </c>
      <c r="S33" s="68"/>
      <c r="T33" s="67" t="s">
        <v>10</v>
      </c>
      <c r="U33" s="68"/>
      <c r="V33" s="67" t="s">
        <v>10</v>
      </c>
      <c r="W33" s="68"/>
      <c r="X33" s="67">
        <v>100</v>
      </c>
      <c r="Y33" s="68">
        <v>1</v>
      </c>
      <c r="Z33" s="67">
        <v>100</v>
      </c>
      <c r="AA33" s="68">
        <v>1</v>
      </c>
      <c r="AB33" s="67" t="s">
        <v>10</v>
      </c>
      <c r="AC33" s="68"/>
      <c r="AD33" s="67" t="s">
        <v>10</v>
      </c>
      <c r="AE33" s="68"/>
      <c r="AF33" s="67" t="s">
        <v>10</v>
      </c>
      <c r="AG33" s="68"/>
      <c r="AH33" s="67" t="s">
        <v>10</v>
      </c>
      <c r="AI33" s="68"/>
      <c r="AJ33" s="67" t="s">
        <v>10</v>
      </c>
      <c r="AK33" s="68"/>
      <c r="AL33" s="67" t="s">
        <v>10</v>
      </c>
      <c r="AM33" s="68"/>
      <c r="AN33" s="67" t="s">
        <v>10</v>
      </c>
      <c r="AO33" s="68"/>
      <c r="AP33" s="67" t="s">
        <v>10</v>
      </c>
      <c r="AQ33" s="68"/>
      <c r="AR33" s="67" t="s">
        <v>10</v>
      </c>
      <c r="AS33" s="68"/>
    </row>
    <row r="34" spans="1:45" ht="12" customHeight="1" x14ac:dyDescent="0.25">
      <c r="B34" s="65" t="s">
        <v>3</v>
      </c>
      <c r="C34" s="66" t="s">
        <v>12</v>
      </c>
      <c r="D34" s="67" t="s">
        <v>10</v>
      </c>
      <c r="E34" s="68"/>
      <c r="F34" s="67" t="s">
        <v>10</v>
      </c>
      <c r="G34" s="68"/>
      <c r="H34" s="67" t="s">
        <v>10</v>
      </c>
      <c r="I34" s="68"/>
      <c r="J34" s="67" t="s">
        <v>10</v>
      </c>
      <c r="K34" s="68"/>
      <c r="L34" s="67" t="s">
        <v>10</v>
      </c>
      <c r="M34" s="68"/>
      <c r="N34" s="67" t="s">
        <v>10</v>
      </c>
      <c r="O34" s="68"/>
      <c r="P34" s="67" t="s">
        <v>10</v>
      </c>
      <c r="Q34" s="68"/>
      <c r="R34" s="67">
        <v>117.86499848653011</v>
      </c>
      <c r="S34" s="68">
        <v>2</v>
      </c>
      <c r="T34" s="67">
        <v>119.31555616410222</v>
      </c>
      <c r="U34" s="68">
        <v>2</v>
      </c>
      <c r="V34" s="67">
        <v>100.01210507202518</v>
      </c>
      <c r="W34" s="68">
        <v>2</v>
      </c>
      <c r="X34" s="67">
        <v>110.10469234461554</v>
      </c>
      <c r="Y34" s="68">
        <v>2</v>
      </c>
      <c r="Z34" s="67">
        <v>98.737736674373551</v>
      </c>
      <c r="AA34" s="68"/>
      <c r="AB34" s="67">
        <v>98.42484078833327</v>
      </c>
      <c r="AC34" s="68"/>
      <c r="AD34" s="67">
        <v>99.700753852212713</v>
      </c>
      <c r="AE34" s="68"/>
      <c r="AF34" s="67">
        <v>99.906223516574613</v>
      </c>
      <c r="AG34" s="68"/>
      <c r="AH34" s="67">
        <v>99.699467628370257</v>
      </c>
      <c r="AI34" s="68"/>
      <c r="AJ34" s="67">
        <v>99.689960401697633</v>
      </c>
      <c r="AK34" s="68"/>
      <c r="AL34" s="67" t="s">
        <v>10</v>
      </c>
      <c r="AM34" s="68"/>
      <c r="AN34" s="67" t="s">
        <v>10</v>
      </c>
      <c r="AO34" s="68"/>
      <c r="AP34" s="67" t="s">
        <v>10</v>
      </c>
      <c r="AQ34" s="68"/>
      <c r="AR34" s="67" t="s">
        <v>10</v>
      </c>
      <c r="AS34" s="68"/>
    </row>
    <row r="35" spans="1:45" s="69" customFormat="1" ht="12" customHeight="1" x14ac:dyDescent="0.25">
      <c r="B35" s="65" t="s">
        <v>13</v>
      </c>
      <c r="C35" s="66" t="s">
        <v>9</v>
      </c>
      <c r="D35" s="67" t="s">
        <v>10</v>
      </c>
      <c r="E35" s="68"/>
      <c r="F35" s="67" t="s">
        <v>10</v>
      </c>
      <c r="G35" s="68"/>
      <c r="H35" s="67" t="s">
        <v>10</v>
      </c>
      <c r="I35" s="68"/>
      <c r="J35" s="67" t="s">
        <v>10</v>
      </c>
      <c r="K35" s="68"/>
      <c r="L35" s="67" t="s">
        <v>10</v>
      </c>
      <c r="M35" s="68"/>
      <c r="N35" s="67" t="s">
        <v>10</v>
      </c>
      <c r="O35" s="68"/>
      <c r="P35" s="67" t="s">
        <v>10</v>
      </c>
      <c r="Q35" s="68"/>
      <c r="R35" s="67" t="s">
        <v>10</v>
      </c>
      <c r="S35" s="68"/>
      <c r="T35" s="67" t="s">
        <v>10</v>
      </c>
      <c r="U35" s="68"/>
      <c r="V35" s="67" t="s">
        <v>10</v>
      </c>
      <c r="W35" s="68"/>
      <c r="X35" s="67">
        <v>63.693083573209798</v>
      </c>
      <c r="Y35" s="68"/>
      <c r="Z35" s="67" t="s">
        <v>10</v>
      </c>
      <c r="AA35" s="68"/>
      <c r="AB35" s="67">
        <v>43.592475880550545</v>
      </c>
      <c r="AC35" s="68">
        <v>3</v>
      </c>
      <c r="AD35" s="67" t="s">
        <v>10</v>
      </c>
      <c r="AE35" s="70"/>
      <c r="AF35" s="67">
        <v>37.169699843938517</v>
      </c>
      <c r="AG35" s="70"/>
      <c r="AH35" s="67" t="s">
        <v>10</v>
      </c>
      <c r="AI35" s="70"/>
      <c r="AJ35" s="67">
        <v>311.78535410874292</v>
      </c>
      <c r="AK35" s="70"/>
      <c r="AL35" s="67" t="s">
        <v>10</v>
      </c>
      <c r="AM35" s="70"/>
      <c r="AN35" s="67">
        <v>48.38098951207855</v>
      </c>
      <c r="AO35" s="70"/>
      <c r="AP35" s="67" t="s">
        <v>10</v>
      </c>
      <c r="AQ35" s="70"/>
      <c r="AR35" s="67">
        <v>65.377376582337561</v>
      </c>
      <c r="AS35" s="68"/>
    </row>
    <row r="36" spans="1:45" ht="12" customHeight="1" x14ac:dyDescent="0.25">
      <c r="A36" s="69"/>
      <c r="B36" s="65" t="s">
        <v>14</v>
      </c>
      <c r="C36" s="66" t="s">
        <v>12</v>
      </c>
      <c r="D36" s="67" t="s">
        <v>10</v>
      </c>
      <c r="E36" s="68"/>
      <c r="F36" s="67" t="s">
        <v>10</v>
      </c>
      <c r="G36" s="68"/>
      <c r="H36" s="67" t="s">
        <v>10</v>
      </c>
      <c r="I36" s="68"/>
      <c r="J36" s="67" t="s">
        <v>10</v>
      </c>
      <c r="K36" s="68"/>
      <c r="L36" s="67" t="s">
        <v>10</v>
      </c>
      <c r="M36" s="68"/>
      <c r="N36" s="67">
        <v>100</v>
      </c>
      <c r="O36" s="68">
        <v>4</v>
      </c>
      <c r="P36" s="67">
        <v>100</v>
      </c>
      <c r="Q36" s="68">
        <v>4</v>
      </c>
      <c r="R36" s="67" t="s">
        <v>10</v>
      </c>
      <c r="S36" s="68"/>
      <c r="T36" s="67" t="s">
        <v>10</v>
      </c>
      <c r="U36" s="68"/>
      <c r="V36" s="67" t="s">
        <v>10</v>
      </c>
      <c r="W36" s="68"/>
      <c r="X36" s="67" t="s">
        <v>10</v>
      </c>
      <c r="Y36" s="68"/>
      <c r="Z36" s="67" t="s">
        <v>10</v>
      </c>
      <c r="AA36" s="68"/>
      <c r="AB36" s="67" t="s">
        <v>10</v>
      </c>
      <c r="AC36" s="68"/>
      <c r="AD36" s="67" t="s">
        <v>10</v>
      </c>
      <c r="AE36" s="68"/>
      <c r="AF36" s="67" t="s">
        <v>10</v>
      </c>
      <c r="AG36" s="68"/>
      <c r="AH36" s="67" t="s">
        <v>10</v>
      </c>
      <c r="AI36" s="68"/>
      <c r="AJ36" s="67" t="s">
        <v>10</v>
      </c>
      <c r="AK36" s="68"/>
      <c r="AL36" s="67" t="s">
        <v>10</v>
      </c>
      <c r="AM36" s="68"/>
      <c r="AN36" s="67" t="s">
        <v>10</v>
      </c>
      <c r="AO36" s="68"/>
      <c r="AP36" s="67" t="s">
        <v>10</v>
      </c>
      <c r="AQ36" s="68"/>
      <c r="AR36" s="67" t="s">
        <v>10</v>
      </c>
      <c r="AS36" s="68"/>
    </row>
    <row r="37" spans="1:45" ht="12" customHeight="1" x14ac:dyDescent="0.25">
      <c r="B37" s="71" t="s">
        <v>15</v>
      </c>
      <c r="C37" s="1" t="s">
        <v>12</v>
      </c>
      <c r="D37" s="72" t="s">
        <v>10</v>
      </c>
      <c r="F37" s="72" t="s">
        <v>10</v>
      </c>
      <c r="H37" s="72" t="s">
        <v>10</v>
      </c>
      <c r="I37" s="3"/>
      <c r="J37" s="72" t="s">
        <v>10</v>
      </c>
      <c r="K37" s="3"/>
      <c r="L37" s="72" t="s">
        <v>10</v>
      </c>
      <c r="M37" s="3"/>
      <c r="N37" s="72" t="s">
        <v>10</v>
      </c>
      <c r="O37" s="3"/>
      <c r="P37" s="72" t="s">
        <v>10</v>
      </c>
      <c r="R37" s="72" t="s">
        <v>10</v>
      </c>
      <c r="T37" s="72" t="s">
        <v>10</v>
      </c>
      <c r="U37" s="3"/>
      <c r="V37" s="72" t="s">
        <v>10</v>
      </c>
      <c r="W37" s="3"/>
      <c r="X37" s="72" t="s">
        <v>10</v>
      </c>
      <c r="Y37" s="3"/>
      <c r="Z37" s="72" t="s">
        <v>10</v>
      </c>
      <c r="AA37" s="3"/>
      <c r="AB37" s="72">
        <v>103.09633027522936</v>
      </c>
      <c r="AC37" s="3"/>
      <c r="AD37" s="72">
        <v>96.480938416422291</v>
      </c>
      <c r="AE37" s="3"/>
      <c r="AF37" s="72">
        <v>92.01228878648233</v>
      </c>
      <c r="AG37" s="3"/>
      <c r="AH37" s="72">
        <v>95.987158908507226</v>
      </c>
      <c r="AI37" s="3"/>
      <c r="AJ37" s="72">
        <v>100.51546391752578</v>
      </c>
      <c r="AK37" s="3"/>
      <c r="AL37" s="72">
        <v>101.86440677966101</v>
      </c>
      <c r="AM37" s="3"/>
      <c r="AN37" s="72">
        <v>95.428571428571431</v>
      </c>
      <c r="AO37" s="3"/>
      <c r="AP37" s="72" t="s">
        <v>10</v>
      </c>
      <c r="AQ37" s="3"/>
      <c r="AR37" s="72" t="s">
        <v>10</v>
      </c>
      <c r="AS37" s="3"/>
    </row>
    <row r="38" spans="1:45" ht="12" customHeight="1" x14ac:dyDescent="0.25">
      <c r="B38" s="71" t="s">
        <v>16</v>
      </c>
      <c r="C38" s="1" t="s">
        <v>9</v>
      </c>
      <c r="D38" s="72" t="s">
        <v>10</v>
      </c>
      <c r="F38" s="72" t="s">
        <v>10</v>
      </c>
      <c r="H38" s="72" t="s">
        <v>10</v>
      </c>
      <c r="I38" s="3"/>
      <c r="J38" s="72" t="s">
        <v>10</v>
      </c>
      <c r="K38" s="3"/>
      <c r="L38" s="72" t="s">
        <v>10</v>
      </c>
      <c r="M38" s="3"/>
      <c r="N38" s="72" t="s">
        <v>10</v>
      </c>
      <c r="O38" s="3"/>
      <c r="P38" s="72" t="s">
        <v>10</v>
      </c>
      <c r="R38" s="72" t="s">
        <v>10</v>
      </c>
      <c r="T38" s="72" t="s">
        <v>10</v>
      </c>
      <c r="U38" s="3"/>
      <c r="V38" s="72" t="s">
        <v>10</v>
      </c>
      <c r="W38" s="3"/>
      <c r="X38" s="72">
        <v>101.62370231359404</v>
      </c>
      <c r="Y38" s="3"/>
      <c r="Z38" s="72" t="s">
        <v>10</v>
      </c>
      <c r="AA38" s="3"/>
      <c r="AB38" s="72">
        <v>99.431841451635719</v>
      </c>
      <c r="AC38" s="3"/>
      <c r="AD38" s="72" t="s">
        <v>10</v>
      </c>
      <c r="AE38" s="3"/>
      <c r="AF38" s="72">
        <v>99.956703683598775</v>
      </c>
      <c r="AG38" s="3"/>
      <c r="AH38" s="72" t="s">
        <v>10</v>
      </c>
      <c r="AI38" s="3"/>
      <c r="AJ38" s="72">
        <v>100.05664226678854</v>
      </c>
      <c r="AK38" s="3"/>
      <c r="AL38" s="72" t="s">
        <v>10</v>
      </c>
      <c r="AM38" s="3"/>
      <c r="AN38" s="72">
        <v>99.870053364493074</v>
      </c>
      <c r="AO38" s="3"/>
      <c r="AP38" s="72" t="s">
        <v>10</v>
      </c>
      <c r="AQ38" s="3"/>
      <c r="AR38" s="72">
        <v>99.756426443055148</v>
      </c>
      <c r="AS38" s="3"/>
    </row>
    <row r="39" spans="1:45" ht="12" customHeight="1" x14ac:dyDescent="0.25">
      <c r="B39" s="71" t="s">
        <v>17</v>
      </c>
      <c r="C39" s="1" t="s">
        <v>12</v>
      </c>
      <c r="D39" s="72" t="s">
        <v>10</v>
      </c>
      <c r="F39" s="72" t="s">
        <v>10</v>
      </c>
      <c r="H39" s="72" t="s">
        <v>10</v>
      </c>
      <c r="I39" s="3"/>
      <c r="J39" s="72" t="s">
        <v>10</v>
      </c>
      <c r="K39" s="3"/>
      <c r="L39" s="72" t="s">
        <v>10</v>
      </c>
      <c r="M39" s="3"/>
      <c r="N39" s="72" t="s">
        <v>10</v>
      </c>
      <c r="O39" s="3"/>
      <c r="P39" s="72">
        <v>100</v>
      </c>
      <c r="Q39" s="3">
        <v>5</v>
      </c>
      <c r="R39" s="72">
        <v>100</v>
      </c>
      <c r="S39" s="3">
        <v>5</v>
      </c>
      <c r="T39" s="72">
        <v>100</v>
      </c>
      <c r="U39" s="3">
        <v>5</v>
      </c>
      <c r="V39" s="72" t="s">
        <v>10</v>
      </c>
      <c r="W39" s="3"/>
      <c r="X39" s="72" t="s">
        <v>10</v>
      </c>
      <c r="Y39" s="3"/>
      <c r="Z39" s="72" t="s">
        <v>10</v>
      </c>
      <c r="AA39" s="3"/>
      <c r="AB39" s="72" t="s">
        <v>10</v>
      </c>
      <c r="AC39" s="3"/>
      <c r="AD39" s="72" t="s">
        <v>10</v>
      </c>
      <c r="AE39" s="3"/>
      <c r="AF39" s="72" t="s">
        <v>10</v>
      </c>
      <c r="AG39" s="3"/>
      <c r="AH39" s="72" t="s">
        <v>10</v>
      </c>
      <c r="AI39" s="3"/>
      <c r="AJ39" s="72" t="s">
        <v>10</v>
      </c>
      <c r="AK39" s="3"/>
      <c r="AL39" s="72" t="s">
        <v>10</v>
      </c>
      <c r="AM39" s="3"/>
      <c r="AN39" s="72" t="s">
        <v>10</v>
      </c>
      <c r="AO39" s="3"/>
      <c r="AP39" s="72" t="s">
        <v>10</v>
      </c>
      <c r="AQ39" s="3"/>
      <c r="AR39" s="72" t="s">
        <v>10</v>
      </c>
      <c r="AS39" s="3"/>
    </row>
    <row r="40" spans="1:45" ht="12" customHeight="1" x14ac:dyDescent="0.25">
      <c r="B40" s="71" t="s">
        <v>18</v>
      </c>
      <c r="C40" s="1" t="s">
        <v>12</v>
      </c>
      <c r="D40" s="72" t="s">
        <v>10</v>
      </c>
      <c r="F40" s="72" t="s">
        <v>10</v>
      </c>
      <c r="H40" s="72" t="s">
        <v>10</v>
      </c>
      <c r="I40" s="3"/>
      <c r="J40" s="72" t="s">
        <v>10</v>
      </c>
      <c r="K40" s="3"/>
      <c r="L40" s="72" t="s">
        <v>10</v>
      </c>
      <c r="M40" s="3"/>
      <c r="N40" s="72" t="s">
        <v>10</v>
      </c>
      <c r="O40" s="3"/>
      <c r="P40" s="72" t="s">
        <v>10</v>
      </c>
      <c r="R40" s="72" t="s">
        <v>10</v>
      </c>
      <c r="T40" s="72" t="s">
        <v>10</v>
      </c>
      <c r="U40" s="3"/>
      <c r="V40" s="72" t="s">
        <v>10</v>
      </c>
      <c r="W40" s="3"/>
      <c r="X40" s="72">
        <v>98.790078644888084</v>
      </c>
      <c r="Y40" s="73"/>
      <c r="Z40" s="72">
        <v>100</v>
      </c>
      <c r="AA40" s="73"/>
      <c r="AB40" s="72">
        <v>101.47146817461498</v>
      </c>
      <c r="AC40" s="3"/>
      <c r="AD40" s="72">
        <v>99.044901520625913</v>
      </c>
      <c r="AE40" s="73"/>
      <c r="AF40" s="72">
        <v>101.07720317240542</v>
      </c>
      <c r="AG40" s="73"/>
      <c r="AH40" s="72">
        <v>100</v>
      </c>
      <c r="AI40" s="73"/>
      <c r="AJ40" s="72" t="s">
        <v>10</v>
      </c>
      <c r="AK40" s="73"/>
      <c r="AL40" s="72" t="s">
        <v>10</v>
      </c>
      <c r="AM40" s="73"/>
      <c r="AN40" s="72" t="s">
        <v>10</v>
      </c>
      <c r="AO40" s="73"/>
      <c r="AP40" s="72" t="s">
        <v>10</v>
      </c>
      <c r="AQ40" s="73"/>
      <c r="AR40" s="72" t="s">
        <v>10</v>
      </c>
      <c r="AS40" s="3"/>
    </row>
    <row r="41" spans="1:45" ht="12" customHeight="1" x14ac:dyDescent="0.25">
      <c r="B41" s="71" t="s">
        <v>19</v>
      </c>
      <c r="C41" s="1" t="s">
        <v>12</v>
      </c>
      <c r="D41" s="72" t="s">
        <v>10</v>
      </c>
      <c r="F41" s="72" t="s">
        <v>10</v>
      </c>
      <c r="H41" s="72" t="s">
        <v>10</v>
      </c>
      <c r="I41" s="3"/>
      <c r="J41" s="72" t="s">
        <v>10</v>
      </c>
      <c r="K41" s="3"/>
      <c r="L41" s="72" t="s">
        <v>10</v>
      </c>
      <c r="M41" s="3"/>
      <c r="N41" s="72" t="s">
        <v>10</v>
      </c>
      <c r="O41" s="3"/>
      <c r="P41" s="72">
        <v>43.924548787441012</v>
      </c>
      <c r="R41" s="72">
        <v>93.501753264192217</v>
      </c>
      <c r="T41" s="72">
        <v>93.907583798311606</v>
      </c>
      <c r="U41" s="3"/>
      <c r="V41" s="72">
        <v>92.269165777849153</v>
      </c>
      <c r="W41" s="3"/>
      <c r="X41" s="72">
        <v>91.045042651280809</v>
      </c>
      <c r="Y41" s="3"/>
      <c r="Z41" s="72">
        <v>89.948405628508269</v>
      </c>
      <c r="AA41" s="3"/>
      <c r="AB41" s="72">
        <v>91.387159460977813</v>
      </c>
      <c r="AC41" s="3"/>
      <c r="AD41" s="72">
        <v>97.594806667156121</v>
      </c>
      <c r="AE41" s="3"/>
      <c r="AF41" s="72">
        <v>84.837043981052034</v>
      </c>
      <c r="AG41" s="3"/>
      <c r="AH41" s="72">
        <v>95.200761063797799</v>
      </c>
      <c r="AI41" s="3"/>
      <c r="AJ41" s="72" t="s">
        <v>10</v>
      </c>
      <c r="AK41" s="3"/>
      <c r="AL41" s="72" t="s">
        <v>10</v>
      </c>
      <c r="AM41" s="3"/>
      <c r="AN41" s="72" t="s">
        <v>10</v>
      </c>
      <c r="AO41" s="3"/>
      <c r="AP41" s="72" t="s">
        <v>10</v>
      </c>
      <c r="AQ41" s="3"/>
      <c r="AR41" s="72" t="s">
        <v>10</v>
      </c>
      <c r="AS41" s="3"/>
    </row>
    <row r="42" spans="1:45" ht="12" customHeight="1" x14ac:dyDescent="0.25">
      <c r="B42" s="65" t="s">
        <v>20</v>
      </c>
      <c r="C42" s="66" t="s">
        <v>12</v>
      </c>
      <c r="D42" s="67" t="s">
        <v>10</v>
      </c>
      <c r="E42" s="68"/>
      <c r="F42" s="67" t="s">
        <v>10</v>
      </c>
      <c r="G42" s="68"/>
      <c r="H42" s="67" t="s">
        <v>10</v>
      </c>
      <c r="I42" s="68"/>
      <c r="J42" s="67" t="s">
        <v>10</v>
      </c>
      <c r="K42" s="68"/>
      <c r="L42" s="67">
        <v>95.297741273100613</v>
      </c>
      <c r="M42" s="68"/>
      <c r="N42" s="67">
        <v>97.438423645320199</v>
      </c>
      <c r="O42" s="68"/>
      <c r="P42" s="67">
        <v>70.722891566265062</v>
      </c>
      <c r="Q42" s="68"/>
      <c r="R42" s="67">
        <v>70.483193277310917</v>
      </c>
      <c r="S42" s="68"/>
      <c r="T42" s="67">
        <v>63.236763236763238</v>
      </c>
      <c r="U42" s="68"/>
      <c r="V42" s="67">
        <v>68.547008547008545</v>
      </c>
      <c r="W42" s="68"/>
      <c r="X42" s="67">
        <v>68.140703517587937</v>
      </c>
      <c r="Y42" s="68"/>
      <c r="Z42" s="67">
        <v>71.858864027538729</v>
      </c>
      <c r="AA42" s="68"/>
      <c r="AB42" s="67">
        <v>78.874538745387454</v>
      </c>
      <c r="AC42" s="68"/>
      <c r="AD42" s="67">
        <v>92.307692307692307</v>
      </c>
      <c r="AE42" s="68"/>
      <c r="AF42" s="67">
        <v>89.01989683124539</v>
      </c>
      <c r="AG42" s="68"/>
      <c r="AH42" s="67">
        <v>88.04195804195804</v>
      </c>
      <c r="AI42" s="68"/>
      <c r="AJ42" s="67">
        <v>93.871120214274455</v>
      </c>
      <c r="AK42" s="68"/>
      <c r="AL42" s="67">
        <v>78.384073303373142</v>
      </c>
      <c r="AM42" s="68">
        <v>6</v>
      </c>
      <c r="AN42" s="67">
        <v>77.99892648128268</v>
      </c>
      <c r="AO42" s="68"/>
      <c r="AP42" s="67" t="s">
        <v>10</v>
      </c>
      <c r="AQ42" s="68"/>
      <c r="AR42" s="67" t="s">
        <v>10</v>
      </c>
      <c r="AS42" s="68"/>
    </row>
    <row r="43" spans="1:45" ht="31.95" customHeight="1" x14ac:dyDescent="0.25">
      <c r="B43" s="65" t="s">
        <v>21</v>
      </c>
      <c r="C43" s="66" t="s">
        <v>12</v>
      </c>
      <c r="D43" s="67" t="s">
        <v>10</v>
      </c>
      <c r="E43" s="68"/>
      <c r="F43" s="67">
        <v>100</v>
      </c>
      <c r="G43" s="68"/>
      <c r="H43" s="67">
        <v>100</v>
      </c>
      <c r="I43" s="68"/>
      <c r="J43" s="67">
        <v>99.740988017552468</v>
      </c>
      <c r="K43" s="68"/>
      <c r="L43" s="67">
        <v>144.61955988621131</v>
      </c>
      <c r="M43" s="68"/>
      <c r="N43" s="67">
        <v>99.397005822012758</v>
      </c>
      <c r="O43" s="68"/>
      <c r="P43" s="67">
        <v>99.589685389089553</v>
      </c>
      <c r="Q43" s="68"/>
      <c r="R43" s="67">
        <v>99.896209035003508</v>
      </c>
      <c r="S43" s="68"/>
      <c r="T43" s="67">
        <v>99.558715753691658</v>
      </c>
      <c r="U43" s="68"/>
      <c r="V43" s="67">
        <v>99.544211485870562</v>
      </c>
      <c r="W43" s="68"/>
      <c r="X43" s="67">
        <v>99.324097397145252</v>
      </c>
      <c r="Y43" s="68"/>
      <c r="Z43" s="67">
        <v>98.353595145651667</v>
      </c>
      <c r="AA43" s="68"/>
      <c r="AB43" s="67">
        <v>98.181109963249611</v>
      </c>
      <c r="AC43" s="68"/>
      <c r="AD43" s="67">
        <v>98.214550670161728</v>
      </c>
      <c r="AE43" s="68"/>
      <c r="AF43" s="67">
        <v>98.301239778422584</v>
      </c>
      <c r="AG43" s="68"/>
      <c r="AH43" s="67">
        <v>97.531562431584319</v>
      </c>
      <c r="AI43" s="68"/>
      <c r="AJ43" s="67" t="s">
        <v>10</v>
      </c>
      <c r="AK43" s="68"/>
      <c r="AL43" s="67" t="s">
        <v>10</v>
      </c>
      <c r="AM43" s="68"/>
      <c r="AN43" s="67" t="s">
        <v>10</v>
      </c>
      <c r="AO43" s="68"/>
      <c r="AP43" s="67" t="s">
        <v>10</v>
      </c>
      <c r="AQ43" s="68"/>
      <c r="AR43" s="67" t="s">
        <v>10</v>
      </c>
      <c r="AS43" s="68"/>
    </row>
    <row r="44" spans="1:45" ht="16.8" customHeight="1" x14ac:dyDescent="0.25">
      <c r="B44" s="65" t="s">
        <v>22</v>
      </c>
      <c r="C44" s="66" t="s">
        <v>12</v>
      </c>
      <c r="D44" s="67" t="s">
        <v>10</v>
      </c>
      <c r="E44" s="68"/>
      <c r="F44" s="67" t="s">
        <v>10</v>
      </c>
      <c r="G44" s="68"/>
      <c r="H44" s="67" t="s">
        <v>10</v>
      </c>
      <c r="I44" s="68"/>
      <c r="J44" s="67" t="s">
        <v>10</v>
      </c>
      <c r="K44" s="68"/>
      <c r="L44" s="67" t="s">
        <v>10</v>
      </c>
      <c r="M44" s="68"/>
      <c r="N44" s="67" t="s">
        <v>10</v>
      </c>
      <c r="O44" s="68"/>
      <c r="P44" s="67" t="s">
        <v>10</v>
      </c>
      <c r="Q44" s="68"/>
      <c r="R44" s="67" t="s">
        <v>10</v>
      </c>
      <c r="S44" s="68"/>
      <c r="T44" s="67" t="s">
        <v>10</v>
      </c>
      <c r="U44" s="68"/>
      <c r="V44" s="67" t="s">
        <v>10</v>
      </c>
      <c r="W44" s="68"/>
      <c r="X44" s="67" t="s">
        <v>10</v>
      </c>
      <c r="Y44" s="68"/>
      <c r="Z44" s="67" t="s">
        <v>10</v>
      </c>
      <c r="AA44" s="68"/>
      <c r="AB44" s="67" t="s">
        <v>10</v>
      </c>
      <c r="AC44" s="68"/>
      <c r="AD44" s="67">
        <v>85.664552467503</v>
      </c>
      <c r="AE44" s="68" t="s">
        <v>23</v>
      </c>
      <c r="AF44" s="67">
        <v>96.776167688221477</v>
      </c>
      <c r="AG44" s="68">
        <v>8</v>
      </c>
      <c r="AH44" s="67">
        <v>82.205934718588949</v>
      </c>
      <c r="AI44" s="68">
        <v>8</v>
      </c>
      <c r="AJ44" s="67">
        <v>90.275376164002424</v>
      </c>
      <c r="AK44" s="68">
        <v>8</v>
      </c>
      <c r="AL44" s="67">
        <v>92.140921700701114</v>
      </c>
      <c r="AM44" s="68">
        <v>8</v>
      </c>
      <c r="AN44" s="67">
        <v>104.03506655035821</v>
      </c>
      <c r="AO44" s="68">
        <v>8</v>
      </c>
      <c r="AP44" s="67" t="s">
        <v>10</v>
      </c>
      <c r="AQ44" s="68"/>
      <c r="AR44" s="67" t="s">
        <v>10</v>
      </c>
      <c r="AS44" s="68"/>
    </row>
    <row r="45" spans="1:45" ht="12" customHeight="1" x14ac:dyDescent="0.25">
      <c r="B45" s="65" t="s">
        <v>24</v>
      </c>
      <c r="C45" s="66" t="s">
        <v>9</v>
      </c>
      <c r="D45" s="67" t="s">
        <v>10</v>
      </c>
      <c r="E45" s="68"/>
      <c r="F45" s="67" t="s">
        <v>10</v>
      </c>
      <c r="G45" s="68"/>
      <c r="H45" s="67" t="s">
        <v>10</v>
      </c>
      <c r="I45" s="68"/>
      <c r="J45" s="67" t="s">
        <v>10</v>
      </c>
      <c r="K45" s="68"/>
      <c r="L45" s="67" t="s">
        <v>10</v>
      </c>
      <c r="M45" s="68"/>
      <c r="N45" s="67" t="s">
        <v>10</v>
      </c>
      <c r="O45" s="68"/>
      <c r="P45" s="67" t="s">
        <v>10</v>
      </c>
      <c r="Q45" s="68"/>
      <c r="R45" s="67" t="s">
        <v>10</v>
      </c>
      <c r="S45" s="68"/>
      <c r="T45" s="67" t="s">
        <v>10</v>
      </c>
      <c r="U45" s="68"/>
      <c r="V45" s="67" t="s">
        <v>10</v>
      </c>
      <c r="W45" s="68"/>
      <c r="X45" s="67">
        <v>37.631732245935495</v>
      </c>
      <c r="Y45" s="68"/>
      <c r="Z45" s="67" t="s">
        <v>10</v>
      </c>
      <c r="AA45" s="68"/>
      <c r="AB45" s="67">
        <v>80.841663251702727</v>
      </c>
      <c r="AC45" s="68"/>
      <c r="AD45" s="67" t="s">
        <v>10</v>
      </c>
      <c r="AE45" s="68"/>
      <c r="AF45" s="67">
        <v>8.3040539012864869</v>
      </c>
      <c r="AG45" s="68"/>
      <c r="AH45" s="67" t="s">
        <v>10</v>
      </c>
      <c r="AI45" s="68"/>
      <c r="AJ45" s="67">
        <v>94.488167270822714</v>
      </c>
      <c r="AK45" s="68"/>
      <c r="AL45" s="67" t="s">
        <v>10</v>
      </c>
      <c r="AM45" s="68"/>
      <c r="AN45" s="67">
        <v>59.901583959654317</v>
      </c>
      <c r="AO45" s="68"/>
      <c r="AP45" s="67" t="s">
        <v>10</v>
      </c>
      <c r="AQ45" s="68"/>
      <c r="AR45" s="67">
        <v>50.68443748753127</v>
      </c>
      <c r="AS45" s="68"/>
    </row>
    <row r="46" spans="1:45" ht="12" customHeight="1" x14ac:dyDescent="0.25">
      <c r="B46" s="65" t="s">
        <v>25</v>
      </c>
      <c r="C46" s="66" t="s">
        <v>12</v>
      </c>
      <c r="D46" s="67" t="s">
        <v>10</v>
      </c>
      <c r="E46" s="68"/>
      <c r="F46" s="67" t="s">
        <v>10</v>
      </c>
      <c r="G46" s="68"/>
      <c r="H46" s="67" t="s">
        <v>10</v>
      </c>
      <c r="I46" s="68"/>
      <c r="J46" s="67" t="s">
        <v>10</v>
      </c>
      <c r="K46" s="68"/>
      <c r="L46" s="67" t="s">
        <v>10</v>
      </c>
      <c r="M46" s="68"/>
      <c r="N46" s="67" t="s">
        <v>10</v>
      </c>
      <c r="O46" s="68"/>
      <c r="P46" s="67" t="s">
        <v>10</v>
      </c>
      <c r="Q46" s="68"/>
      <c r="R46" s="67" t="s">
        <v>10</v>
      </c>
      <c r="S46" s="68"/>
      <c r="T46" s="67" t="s">
        <v>10</v>
      </c>
      <c r="U46" s="68"/>
      <c r="V46" s="67" t="s">
        <v>10</v>
      </c>
      <c r="W46" s="68"/>
      <c r="X46" s="67" t="s">
        <v>10</v>
      </c>
      <c r="Y46" s="68"/>
      <c r="Z46" s="67" t="s">
        <v>10</v>
      </c>
      <c r="AA46" s="68"/>
      <c r="AB46" s="67" t="s">
        <v>10</v>
      </c>
      <c r="AC46" s="68"/>
      <c r="AD46" s="67" t="s">
        <v>10</v>
      </c>
      <c r="AE46" s="68"/>
      <c r="AF46" s="67" t="s">
        <v>10</v>
      </c>
      <c r="AG46" s="68"/>
      <c r="AH46" s="67" t="s">
        <v>10</v>
      </c>
      <c r="AI46" s="68"/>
      <c r="AJ46" s="67" t="s">
        <v>10</v>
      </c>
      <c r="AK46" s="68"/>
      <c r="AL46" s="67">
        <v>97.605317876125284</v>
      </c>
      <c r="AM46" s="68"/>
      <c r="AN46" s="67">
        <v>40.775384985563043</v>
      </c>
      <c r="AO46" s="68"/>
      <c r="AP46" s="67" t="s">
        <v>10</v>
      </c>
      <c r="AQ46" s="68"/>
      <c r="AR46" s="67" t="s">
        <v>10</v>
      </c>
      <c r="AS46" s="68"/>
    </row>
    <row r="47" spans="1:45" ht="12" customHeight="1" x14ac:dyDescent="0.25">
      <c r="B47" s="71" t="s">
        <v>26</v>
      </c>
      <c r="C47" s="1" t="s">
        <v>9</v>
      </c>
      <c r="D47" s="72" t="s">
        <v>10</v>
      </c>
      <c r="F47" s="72" t="s">
        <v>10</v>
      </c>
      <c r="H47" s="72" t="s">
        <v>10</v>
      </c>
      <c r="I47" s="3"/>
      <c r="J47" s="72" t="s">
        <v>10</v>
      </c>
      <c r="K47" s="3"/>
      <c r="L47" s="72" t="s">
        <v>10</v>
      </c>
      <c r="M47" s="3"/>
      <c r="N47" s="72" t="s">
        <v>10</v>
      </c>
      <c r="O47" s="3"/>
      <c r="P47" s="72" t="s">
        <v>10</v>
      </c>
      <c r="R47" s="72" t="s">
        <v>10</v>
      </c>
      <c r="T47" s="72" t="s">
        <v>10</v>
      </c>
      <c r="U47" s="3"/>
      <c r="V47" s="72" t="s">
        <v>10</v>
      </c>
      <c r="W47" s="3"/>
      <c r="X47" s="72">
        <v>58.539197422536603</v>
      </c>
      <c r="Y47" s="3"/>
      <c r="Z47" s="72" t="s">
        <v>10</v>
      </c>
      <c r="AA47" s="3"/>
      <c r="AB47" s="72">
        <v>98.172277577972991</v>
      </c>
      <c r="AC47" s="3"/>
      <c r="AD47" s="72" t="s">
        <v>10</v>
      </c>
      <c r="AE47" s="3"/>
      <c r="AF47" s="72">
        <v>97.914739762885731</v>
      </c>
      <c r="AG47" s="3"/>
      <c r="AH47" s="72" t="s">
        <v>10</v>
      </c>
      <c r="AI47" s="3"/>
      <c r="AJ47" s="72">
        <v>82.493098550025465</v>
      </c>
      <c r="AK47" s="3"/>
      <c r="AL47" s="72" t="s">
        <v>10</v>
      </c>
      <c r="AM47" s="3"/>
      <c r="AN47" s="72">
        <v>77.349143441575052</v>
      </c>
      <c r="AO47" s="3"/>
      <c r="AP47" s="72" t="s">
        <v>10</v>
      </c>
      <c r="AQ47" s="3"/>
      <c r="AR47" s="72">
        <v>93.118464386856388</v>
      </c>
      <c r="AS47" s="3"/>
    </row>
    <row r="48" spans="1:45" ht="12" customHeight="1" x14ac:dyDescent="0.25">
      <c r="B48" s="71" t="s">
        <v>27</v>
      </c>
      <c r="C48" s="1" t="s">
        <v>9</v>
      </c>
      <c r="D48" s="72" t="s">
        <v>10</v>
      </c>
      <c r="F48" s="72" t="s">
        <v>10</v>
      </c>
      <c r="H48" s="72" t="s">
        <v>10</v>
      </c>
      <c r="I48" s="3"/>
      <c r="J48" s="72" t="s">
        <v>10</v>
      </c>
      <c r="K48" s="3"/>
      <c r="L48" s="72" t="s">
        <v>10</v>
      </c>
      <c r="M48" s="3"/>
      <c r="N48" s="72" t="s">
        <v>10</v>
      </c>
      <c r="O48" s="3"/>
      <c r="P48" s="72" t="s">
        <v>10</v>
      </c>
      <c r="R48" s="72" t="s">
        <v>10</v>
      </c>
      <c r="T48" s="72" t="s">
        <v>10</v>
      </c>
      <c r="U48" s="3"/>
      <c r="V48" s="72" t="s">
        <v>10</v>
      </c>
      <c r="W48" s="3"/>
      <c r="X48" s="72">
        <v>44.84699738108921</v>
      </c>
      <c r="Y48" s="3"/>
      <c r="Z48" s="72" t="s">
        <v>10</v>
      </c>
      <c r="AA48" s="3"/>
      <c r="AB48" s="72">
        <v>43.799690914098605</v>
      </c>
      <c r="AC48" s="3"/>
      <c r="AD48" s="72" t="s">
        <v>10</v>
      </c>
      <c r="AE48" s="3"/>
      <c r="AF48" s="72">
        <v>55.266482003262503</v>
      </c>
      <c r="AG48" s="3"/>
      <c r="AH48" s="72" t="s">
        <v>10</v>
      </c>
      <c r="AI48" s="3"/>
      <c r="AJ48" s="72">
        <v>61.018560912901066</v>
      </c>
      <c r="AK48" s="3"/>
      <c r="AL48" s="72" t="s">
        <v>10</v>
      </c>
      <c r="AM48" s="3"/>
      <c r="AN48" s="72">
        <v>50.861517834901008</v>
      </c>
      <c r="AO48" s="3"/>
      <c r="AP48" s="72" t="s">
        <v>10</v>
      </c>
      <c r="AQ48" s="3"/>
      <c r="AR48" s="72">
        <v>51.388403757241846</v>
      </c>
      <c r="AS48" s="3"/>
    </row>
    <row r="49" spans="2:45" ht="12" customHeight="1" x14ac:dyDescent="0.25">
      <c r="B49" s="71" t="s">
        <v>28</v>
      </c>
      <c r="C49" s="1" t="s">
        <v>9</v>
      </c>
      <c r="D49" s="72" t="s">
        <v>10</v>
      </c>
      <c r="F49" s="72" t="s">
        <v>10</v>
      </c>
      <c r="H49" s="72" t="s">
        <v>10</v>
      </c>
      <c r="I49" s="3"/>
      <c r="J49" s="72" t="s">
        <v>10</v>
      </c>
      <c r="K49" s="3"/>
      <c r="L49" s="72" t="s">
        <v>10</v>
      </c>
      <c r="M49" s="3"/>
      <c r="N49" s="72" t="s">
        <v>10</v>
      </c>
      <c r="O49" s="3"/>
      <c r="P49" s="72" t="s">
        <v>10</v>
      </c>
      <c r="R49" s="72" t="s">
        <v>10</v>
      </c>
      <c r="T49" s="72" t="s">
        <v>10</v>
      </c>
      <c r="U49" s="3"/>
      <c r="V49" s="72" t="s">
        <v>10</v>
      </c>
      <c r="W49" s="3"/>
      <c r="X49" s="72">
        <v>105.8378588052754</v>
      </c>
      <c r="Y49" s="3"/>
      <c r="Z49" s="72" t="s">
        <v>10</v>
      </c>
      <c r="AA49" s="3"/>
      <c r="AB49" s="72">
        <v>100.71602501528592</v>
      </c>
      <c r="AC49" s="3"/>
      <c r="AD49" s="72" t="s">
        <v>10</v>
      </c>
      <c r="AE49" s="3"/>
      <c r="AF49" s="72">
        <v>99.153810592737685</v>
      </c>
      <c r="AG49" s="3"/>
      <c r="AH49" s="72" t="s">
        <v>10</v>
      </c>
      <c r="AI49" s="3"/>
      <c r="AJ49" s="72">
        <v>87.624296310811204</v>
      </c>
      <c r="AK49" s="3"/>
      <c r="AL49" s="72" t="s">
        <v>10</v>
      </c>
      <c r="AM49" s="3"/>
      <c r="AN49" s="72">
        <v>81.967134772584359</v>
      </c>
      <c r="AO49" s="3"/>
      <c r="AP49" s="72" t="s">
        <v>10</v>
      </c>
      <c r="AQ49" s="3"/>
      <c r="AR49" s="72">
        <v>105.86163592284424</v>
      </c>
      <c r="AS49" s="3"/>
    </row>
    <row r="50" spans="2:45" ht="13.2" x14ac:dyDescent="0.25">
      <c r="B50" s="71" t="s">
        <v>29</v>
      </c>
      <c r="C50" s="1" t="s">
        <v>9</v>
      </c>
      <c r="D50" s="72" t="s">
        <v>10</v>
      </c>
      <c r="F50" s="72" t="s">
        <v>10</v>
      </c>
      <c r="H50" s="72" t="s">
        <v>10</v>
      </c>
      <c r="I50" s="3"/>
      <c r="J50" s="72" t="s">
        <v>10</v>
      </c>
      <c r="K50" s="3"/>
      <c r="L50" s="72" t="s">
        <v>10</v>
      </c>
      <c r="M50" s="3"/>
      <c r="N50" s="72" t="s">
        <v>10</v>
      </c>
      <c r="O50" s="3"/>
      <c r="P50" s="72" t="s">
        <v>10</v>
      </c>
      <c r="R50" s="72" t="s">
        <v>10</v>
      </c>
      <c r="T50" s="72" t="s">
        <v>10</v>
      </c>
      <c r="U50" s="3"/>
      <c r="V50" s="72" t="s">
        <v>10</v>
      </c>
      <c r="W50" s="3"/>
      <c r="X50" s="72">
        <v>97.915145346502356</v>
      </c>
      <c r="Y50" s="3"/>
      <c r="Z50" s="72" t="s">
        <v>10</v>
      </c>
      <c r="AA50" s="3"/>
      <c r="AB50" s="72">
        <v>103.71092330631589</v>
      </c>
      <c r="AC50" s="3"/>
      <c r="AD50" s="72" t="s">
        <v>10</v>
      </c>
      <c r="AE50" s="3"/>
      <c r="AF50" s="72">
        <v>102.26183712315925</v>
      </c>
      <c r="AG50" s="3"/>
      <c r="AH50" s="72" t="s">
        <v>10</v>
      </c>
      <c r="AI50" s="3"/>
      <c r="AJ50" s="72">
        <v>99.630092834981909</v>
      </c>
      <c r="AK50" s="3"/>
      <c r="AL50" s="72" t="s">
        <v>10</v>
      </c>
      <c r="AM50" s="3"/>
      <c r="AN50" s="72">
        <v>99.695779264841377</v>
      </c>
      <c r="AO50" s="3"/>
      <c r="AP50" s="72" t="s">
        <v>10</v>
      </c>
      <c r="AQ50" s="3"/>
      <c r="AR50" s="72">
        <v>99.085263557194821</v>
      </c>
      <c r="AS50" s="3"/>
    </row>
    <row r="51" spans="2:45" ht="13.2" x14ac:dyDescent="0.25">
      <c r="B51" s="71" t="s">
        <v>30</v>
      </c>
      <c r="C51" s="1" t="s">
        <v>9</v>
      </c>
      <c r="D51" s="72" t="s">
        <v>10</v>
      </c>
      <c r="F51" s="72" t="s">
        <v>10</v>
      </c>
      <c r="H51" s="72" t="s">
        <v>10</v>
      </c>
      <c r="I51" s="3"/>
      <c r="J51" s="72" t="s">
        <v>10</v>
      </c>
      <c r="K51" s="3"/>
      <c r="L51" s="72" t="s">
        <v>10</v>
      </c>
      <c r="M51" s="3"/>
      <c r="N51" s="72" t="s">
        <v>10</v>
      </c>
      <c r="O51" s="3"/>
      <c r="P51" s="72" t="s">
        <v>10</v>
      </c>
      <c r="R51" s="72" t="s">
        <v>10</v>
      </c>
      <c r="T51" s="72" t="s">
        <v>10</v>
      </c>
      <c r="U51" s="3"/>
      <c r="V51" s="72" t="s">
        <v>10</v>
      </c>
      <c r="W51" s="3"/>
      <c r="X51" s="72">
        <v>103.52779221430652</v>
      </c>
      <c r="Y51" s="3"/>
      <c r="Z51" s="72" t="s">
        <v>10</v>
      </c>
      <c r="AA51" s="3"/>
      <c r="AB51" s="72">
        <v>80.136247541450444</v>
      </c>
      <c r="AC51" s="3"/>
      <c r="AD51" s="72" t="s">
        <v>10</v>
      </c>
      <c r="AE51" s="3"/>
      <c r="AF51" s="72">
        <v>100.68276330070985</v>
      </c>
      <c r="AG51" s="3"/>
      <c r="AH51" s="72" t="s">
        <v>10</v>
      </c>
      <c r="AI51" s="3"/>
      <c r="AJ51" s="72">
        <v>53.362425896209956</v>
      </c>
      <c r="AK51" s="3"/>
      <c r="AL51" s="72" t="s">
        <v>10</v>
      </c>
      <c r="AM51" s="3"/>
      <c r="AN51" s="72">
        <v>85.329957156901514</v>
      </c>
      <c r="AO51" s="3"/>
      <c r="AP51" s="72" t="s">
        <v>10</v>
      </c>
      <c r="AQ51" s="3"/>
      <c r="AR51" s="72">
        <v>95.848587051638248</v>
      </c>
      <c r="AS51" s="3"/>
    </row>
    <row r="52" spans="2:45" ht="12" customHeight="1" x14ac:dyDescent="0.25">
      <c r="B52" s="65" t="s">
        <v>31</v>
      </c>
      <c r="C52" s="66" t="s">
        <v>9</v>
      </c>
      <c r="D52" s="67" t="s">
        <v>10</v>
      </c>
      <c r="E52" s="68"/>
      <c r="F52" s="67" t="s">
        <v>10</v>
      </c>
      <c r="G52" s="68"/>
      <c r="H52" s="67" t="s">
        <v>10</v>
      </c>
      <c r="I52" s="68"/>
      <c r="J52" s="67" t="s">
        <v>10</v>
      </c>
      <c r="K52" s="68"/>
      <c r="L52" s="67" t="s">
        <v>10</v>
      </c>
      <c r="M52" s="68"/>
      <c r="N52" s="67" t="s">
        <v>10</v>
      </c>
      <c r="O52" s="68"/>
      <c r="P52" s="67" t="s">
        <v>10</v>
      </c>
      <c r="Q52" s="68"/>
      <c r="R52" s="67" t="s">
        <v>10</v>
      </c>
      <c r="S52" s="68"/>
      <c r="T52" s="67" t="s">
        <v>10</v>
      </c>
      <c r="U52" s="68"/>
      <c r="V52" s="67" t="s">
        <v>10</v>
      </c>
      <c r="W52" s="68"/>
      <c r="X52" s="67">
        <v>77.268228119268286</v>
      </c>
      <c r="Y52" s="68">
        <v>9</v>
      </c>
      <c r="Z52" s="67" t="s">
        <v>10</v>
      </c>
      <c r="AA52" s="68"/>
      <c r="AB52" s="67">
        <v>75.261676364508972</v>
      </c>
      <c r="AC52" s="68">
        <v>9</v>
      </c>
      <c r="AD52" s="67" t="s">
        <v>10</v>
      </c>
      <c r="AE52" s="74"/>
      <c r="AF52" s="67">
        <v>62.91378788017883</v>
      </c>
      <c r="AG52" s="68"/>
      <c r="AH52" s="67" t="s">
        <v>10</v>
      </c>
      <c r="AI52" s="68"/>
      <c r="AJ52" s="67">
        <v>73.960356154643378</v>
      </c>
      <c r="AK52" s="68"/>
      <c r="AL52" s="67" t="s">
        <v>10</v>
      </c>
      <c r="AM52" s="68"/>
      <c r="AN52" s="67">
        <v>78.217250662360371</v>
      </c>
      <c r="AO52" s="68"/>
      <c r="AP52" s="67" t="s">
        <v>10</v>
      </c>
      <c r="AQ52" s="68"/>
      <c r="AR52" s="67">
        <v>78.30272389885188</v>
      </c>
      <c r="AS52" s="68"/>
    </row>
    <row r="53" spans="2:45" ht="12" customHeight="1" x14ac:dyDescent="0.25">
      <c r="B53" s="65" t="s">
        <v>32</v>
      </c>
      <c r="C53" s="66" t="s">
        <v>12</v>
      </c>
      <c r="D53" s="67" t="s">
        <v>10</v>
      </c>
      <c r="E53" s="68"/>
      <c r="F53" s="67" t="s">
        <v>10</v>
      </c>
      <c r="G53" s="68"/>
      <c r="H53" s="67" t="s">
        <v>10</v>
      </c>
      <c r="I53" s="68"/>
      <c r="J53" s="67" t="s">
        <v>10</v>
      </c>
      <c r="K53" s="68"/>
      <c r="L53" s="67" t="s">
        <v>10</v>
      </c>
      <c r="M53" s="68"/>
      <c r="N53" s="67" t="s">
        <v>10</v>
      </c>
      <c r="O53" s="68"/>
      <c r="P53" s="67" t="s">
        <v>10</v>
      </c>
      <c r="Q53" s="68"/>
      <c r="R53" s="67" t="s">
        <v>10</v>
      </c>
      <c r="S53" s="68"/>
      <c r="T53" s="67" t="s">
        <v>10</v>
      </c>
      <c r="U53" s="68"/>
      <c r="V53" s="67" t="s">
        <v>10</v>
      </c>
      <c r="W53" s="68"/>
      <c r="X53" s="67" t="s">
        <v>10</v>
      </c>
      <c r="Y53" s="68"/>
      <c r="Z53" s="67" t="s">
        <v>10</v>
      </c>
      <c r="AA53" s="68"/>
      <c r="AB53" s="67" t="s">
        <v>10</v>
      </c>
      <c r="AC53" s="68"/>
      <c r="AD53" s="67">
        <v>3.2121724429416738</v>
      </c>
      <c r="AE53" s="68">
        <v>10</v>
      </c>
      <c r="AF53" s="67" t="s">
        <v>10</v>
      </c>
      <c r="AG53" s="68"/>
      <c r="AH53" s="67" t="s">
        <v>10</v>
      </c>
      <c r="AI53" s="68"/>
      <c r="AJ53" s="67" t="s">
        <v>10</v>
      </c>
      <c r="AK53" s="68"/>
      <c r="AL53" s="67" t="s">
        <v>10</v>
      </c>
      <c r="AM53" s="68"/>
      <c r="AN53" s="67" t="s">
        <v>10</v>
      </c>
      <c r="AO53" s="68"/>
      <c r="AP53" s="67" t="s">
        <v>10</v>
      </c>
      <c r="AQ53" s="68"/>
      <c r="AR53" s="67" t="s">
        <v>10</v>
      </c>
      <c r="AS53" s="68"/>
    </row>
    <row r="54" spans="2:45" ht="12" customHeight="1" x14ac:dyDescent="0.25">
      <c r="B54" s="65" t="s">
        <v>33</v>
      </c>
      <c r="C54" s="66" t="s">
        <v>9</v>
      </c>
      <c r="D54" s="67" t="s">
        <v>10</v>
      </c>
      <c r="E54" s="68"/>
      <c r="F54" s="67" t="s">
        <v>10</v>
      </c>
      <c r="G54" s="68"/>
      <c r="H54" s="67" t="s">
        <v>10</v>
      </c>
      <c r="I54" s="68"/>
      <c r="J54" s="67" t="s">
        <v>10</v>
      </c>
      <c r="K54" s="68"/>
      <c r="L54" s="67" t="s">
        <v>10</v>
      </c>
      <c r="M54" s="68"/>
      <c r="N54" s="67" t="s">
        <v>10</v>
      </c>
      <c r="O54" s="68"/>
      <c r="P54" s="67" t="s">
        <v>10</v>
      </c>
      <c r="Q54" s="68"/>
      <c r="R54" s="67" t="s">
        <v>10</v>
      </c>
      <c r="S54" s="68"/>
      <c r="T54" s="67" t="s">
        <v>10</v>
      </c>
      <c r="U54" s="68"/>
      <c r="V54" s="67" t="s">
        <v>10</v>
      </c>
      <c r="W54" s="68"/>
      <c r="X54" s="67">
        <v>102.7835263814157</v>
      </c>
      <c r="Y54" s="68"/>
      <c r="Z54" s="67" t="s">
        <v>10</v>
      </c>
      <c r="AA54" s="68"/>
      <c r="AB54" s="67">
        <v>100.17420536883513</v>
      </c>
      <c r="AC54" s="68"/>
      <c r="AD54" s="67" t="s">
        <v>10</v>
      </c>
      <c r="AE54" s="68"/>
      <c r="AF54" s="67">
        <v>106.72258111220135</v>
      </c>
      <c r="AG54" s="68"/>
      <c r="AH54" s="67" t="s">
        <v>10</v>
      </c>
      <c r="AI54" s="68"/>
      <c r="AJ54" s="67">
        <v>95.562229987057648</v>
      </c>
      <c r="AK54" s="68"/>
      <c r="AL54" s="67" t="s">
        <v>10</v>
      </c>
      <c r="AM54" s="68"/>
      <c r="AN54" s="67">
        <v>95.972051541728547</v>
      </c>
      <c r="AO54" s="68"/>
      <c r="AP54" s="67" t="s">
        <v>10</v>
      </c>
      <c r="AQ54" s="68"/>
      <c r="AR54" s="67">
        <v>94.078888131938058</v>
      </c>
      <c r="AS54" s="68"/>
    </row>
    <row r="55" spans="2:45" ht="12" customHeight="1" x14ac:dyDescent="0.25">
      <c r="B55" s="65" t="s">
        <v>34</v>
      </c>
      <c r="C55" s="66" t="s">
        <v>9</v>
      </c>
      <c r="D55" s="67" t="s">
        <v>10</v>
      </c>
      <c r="E55" s="68"/>
      <c r="F55" s="67" t="s">
        <v>10</v>
      </c>
      <c r="G55" s="68"/>
      <c r="H55" s="67" t="s">
        <v>10</v>
      </c>
      <c r="I55" s="68"/>
      <c r="J55" s="67" t="s">
        <v>10</v>
      </c>
      <c r="K55" s="68"/>
      <c r="L55" s="67" t="s">
        <v>10</v>
      </c>
      <c r="M55" s="68"/>
      <c r="N55" s="67" t="s">
        <v>10</v>
      </c>
      <c r="O55" s="68"/>
      <c r="P55" s="67" t="s">
        <v>10</v>
      </c>
      <c r="Q55" s="68"/>
      <c r="R55" s="67" t="s">
        <v>10</v>
      </c>
      <c r="S55" s="68"/>
      <c r="T55" s="67" t="s">
        <v>10</v>
      </c>
      <c r="U55" s="68"/>
      <c r="V55" s="67" t="s">
        <v>10</v>
      </c>
      <c r="W55" s="68"/>
      <c r="X55" s="67">
        <v>87.078777058692253</v>
      </c>
      <c r="Y55" s="68"/>
      <c r="Z55" s="67" t="s">
        <v>10</v>
      </c>
      <c r="AA55" s="68"/>
      <c r="AB55" s="67">
        <v>67.933181550368431</v>
      </c>
      <c r="AC55" s="68"/>
      <c r="AD55" s="67" t="s">
        <v>10</v>
      </c>
      <c r="AE55" s="68"/>
      <c r="AF55" s="67">
        <v>62.071910023521973</v>
      </c>
      <c r="AG55" s="68"/>
      <c r="AH55" s="67" t="s">
        <v>10</v>
      </c>
      <c r="AI55" s="68"/>
      <c r="AJ55" s="67">
        <v>37.084308692031136</v>
      </c>
      <c r="AK55" s="68"/>
      <c r="AL55" s="67" t="s">
        <v>10</v>
      </c>
      <c r="AM55" s="68"/>
      <c r="AN55" s="67">
        <v>36.353364495409757</v>
      </c>
      <c r="AO55" s="68"/>
      <c r="AP55" s="67" t="s">
        <v>10</v>
      </c>
      <c r="AQ55" s="68"/>
      <c r="AR55" s="67">
        <v>52.033333182531749</v>
      </c>
      <c r="AS55" s="68"/>
    </row>
    <row r="56" spans="2:45" ht="12" customHeight="1" x14ac:dyDescent="0.25">
      <c r="B56" s="65" t="s">
        <v>35</v>
      </c>
      <c r="C56" s="66" t="s">
        <v>12</v>
      </c>
      <c r="D56" s="67" t="s">
        <v>10</v>
      </c>
      <c r="E56" s="68"/>
      <c r="F56" s="67" t="s">
        <v>10</v>
      </c>
      <c r="G56" s="68"/>
      <c r="H56" s="67" t="s">
        <v>10</v>
      </c>
      <c r="I56" s="68"/>
      <c r="J56" s="67" t="s">
        <v>10</v>
      </c>
      <c r="K56" s="68"/>
      <c r="L56" s="67" t="s">
        <v>10</v>
      </c>
      <c r="M56" s="68"/>
      <c r="N56" s="67" t="s">
        <v>10</v>
      </c>
      <c r="O56" s="68"/>
      <c r="P56" s="67" t="s">
        <v>10</v>
      </c>
      <c r="Q56" s="68"/>
      <c r="R56" s="67" t="s">
        <v>10</v>
      </c>
      <c r="S56" s="68"/>
      <c r="T56" s="67" t="s">
        <v>10</v>
      </c>
      <c r="U56" s="68"/>
      <c r="V56" s="67" t="s">
        <v>10</v>
      </c>
      <c r="W56" s="68"/>
      <c r="X56" s="67" t="s">
        <v>10</v>
      </c>
      <c r="Y56" s="70"/>
      <c r="Z56" s="67" t="s">
        <v>10</v>
      </c>
      <c r="AA56" s="70"/>
      <c r="AB56" s="67" t="s">
        <v>10</v>
      </c>
      <c r="AC56" s="70"/>
      <c r="AD56" s="67">
        <v>76.420355524573026</v>
      </c>
      <c r="AE56" s="68">
        <v>10</v>
      </c>
      <c r="AF56" s="67" t="s">
        <v>10</v>
      </c>
      <c r="AG56" s="68"/>
      <c r="AH56" s="67" t="s">
        <v>10</v>
      </c>
      <c r="AI56" s="70"/>
      <c r="AJ56" s="67" t="s">
        <v>10</v>
      </c>
      <c r="AK56" s="70"/>
      <c r="AL56" s="67" t="s">
        <v>10</v>
      </c>
      <c r="AM56" s="70"/>
      <c r="AN56" s="67" t="s">
        <v>10</v>
      </c>
      <c r="AO56" s="70"/>
      <c r="AP56" s="67" t="s">
        <v>10</v>
      </c>
      <c r="AQ56" s="70"/>
      <c r="AR56" s="67" t="s">
        <v>10</v>
      </c>
      <c r="AS56" s="68"/>
    </row>
    <row r="57" spans="2:45" ht="12" customHeight="1" x14ac:dyDescent="0.25">
      <c r="B57" s="71" t="s">
        <v>36</v>
      </c>
      <c r="C57" s="1" t="s">
        <v>9</v>
      </c>
      <c r="D57" s="72" t="s">
        <v>10</v>
      </c>
      <c r="F57" s="72" t="s">
        <v>10</v>
      </c>
      <c r="H57" s="72" t="s">
        <v>10</v>
      </c>
      <c r="I57" s="3"/>
      <c r="J57" s="72" t="s">
        <v>10</v>
      </c>
      <c r="K57" s="3"/>
      <c r="L57" s="72" t="s">
        <v>10</v>
      </c>
      <c r="M57" s="3"/>
      <c r="N57" s="72" t="s">
        <v>10</v>
      </c>
      <c r="O57" s="3"/>
      <c r="P57" s="72" t="s">
        <v>10</v>
      </c>
      <c r="R57" s="72" t="s">
        <v>10</v>
      </c>
      <c r="T57" s="72" t="s">
        <v>10</v>
      </c>
      <c r="U57" s="3"/>
      <c r="V57" s="72" t="s">
        <v>10</v>
      </c>
      <c r="W57" s="3"/>
      <c r="X57" s="72">
        <v>23.820715826317908</v>
      </c>
      <c r="Y57" s="75">
        <v>3</v>
      </c>
      <c r="Z57" s="72" t="s">
        <v>10</v>
      </c>
      <c r="AA57" s="73"/>
      <c r="AB57" s="72">
        <v>90.749588886000282</v>
      </c>
      <c r="AC57" s="75">
        <v>3</v>
      </c>
      <c r="AD57" s="72" t="s">
        <v>10</v>
      </c>
      <c r="AE57" s="73"/>
      <c r="AF57" s="72">
        <v>67.04462931675944</v>
      </c>
      <c r="AG57" s="75">
        <v>3</v>
      </c>
      <c r="AH57" s="72" t="s">
        <v>10</v>
      </c>
      <c r="AI57" s="73"/>
      <c r="AJ57" s="72">
        <v>69.182332930693548</v>
      </c>
      <c r="AK57" s="73"/>
      <c r="AL57" s="72" t="s">
        <v>10</v>
      </c>
      <c r="AM57" s="73"/>
      <c r="AN57" s="72">
        <v>53.811232052735754</v>
      </c>
      <c r="AO57" s="73"/>
      <c r="AP57" s="72" t="s">
        <v>10</v>
      </c>
      <c r="AQ57" s="73"/>
      <c r="AR57" s="72">
        <v>67.306061144506614</v>
      </c>
      <c r="AS57" s="3"/>
    </row>
    <row r="58" spans="2:45" ht="13.2" customHeight="1" x14ac:dyDescent="0.25">
      <c r="B58" s="71" t="s">
        <v>37</v>
      </c>
      <c r="C58" s="1" t="s">
        <v>12</v>
      </c>
      <c r="D58" s="72" t="s">
        <v>10</v>
      </c>
      <c r="F58" s="72" t="s">
        <v>10</v>
      </c>
      <c r="H58" s="72" t="s">
        <v>10</v>
      </c>
      <c r="I58" s="3"/>
      <c r="J58" s="72" t="s">
        <v>10</v>
      </c>
      <c r="K58" s="3"/>
      <c r="L58" s="72" t="s">
        <v>10</v>
      </c>
      <c r="M58" s="3"/>
      <c r="N58" s="72" t="s">
        <v>10</v>
      </c>
      <c r="O58" s="3"/>
      <c r="P58" s="72" t="s">
        <v>10</v>
      </c>
      <c r="R58" s="72" t="s">
        <v>10</v>
      </c>
      <c r="T58" s="72" t="s">
        <v>10</v>
      </c>
      <c r="U58" s="3"/>
      <c r="V58" s="72" t="s">
        <v>10</v>
      </c>
      <c r="W58" s="3"/>
      <c r="X58" s="72" t="s">
        <v>10</v>
      </c>
      <c r="Y58" s="3"/>
      <c r="Z58" s="72" t="s">
        <v>10</v>
      </c>
      <c r="AA58" s="3"/>
      <c r="AB58" s="72" t="s">
        <v>10</v>
      </c>
      <c r="AC58" s="3"/>
      <c r="AD58" s="72" t="s">
        <v>10</v>
      </c>
      <c r="AE58" s="3"/>
      <c r="AF58" s="72" t="s">
        <v>10</v>
      </c>
      <c r="AG58" s="3"/>
      <c r="AH58" s="72" t="s">
        <v>10</v>
      </c>
      <c r="AI58" s="3"/>
      <c r="AJ58" s="72">
        <v>100</v>
      </c>
      <c r="AK58" s="3"/>
      <c r="AL58" s="72" t="s">
        <v>10</v>
      </c>
      <c r="AM58" s="3"/>
      <c r="AN58" s="72" t="s">
        <v>10</v>
      </c>
      <c r="AO58" s="3"/>
      <c r="AP58" s="72" t="s">
        <v>10</v>
      </c>
      <c r="AQ58" s="3"/>
      <c r="AR58" s="72" t="s">
        <v>10</v>
      </c>
      <c r="AS58" s="3"/>
    </row>
    <row r="59" spans="2:45" ht="14.4" customHeight="1" x14ac:dyDescent="0.25">
      <c r="B59" s="71" t="s">
        <v>38</v>
      </c>
      <c r="C59" s="1" t="s">
        <v>9</v>
      </c>
      <c r="D59" s="72" t="s">
        <v>10</v>
      </c>
      <c r="F59" s="72" t="s">
        <v>10</v>
      </c>
      <c r="H59" s="72" t="s">
        <v>10</v>
      </c>
      <c r="I59" s="3"/>
      <c r="J59" s="72" t="s">
        <v>10</v>
      </c>
      <c r="K59" s="3"/>
      <c r="L59" s="72" t="s">
        <v>10</v>
      </c>
      <c r="M59" s="3"/>
      <c r="N59" s="72" t="s">
        <v>10</v>
      </c>
      <c r="O59" s="3"/>
      <c r="P59" s="72" t="s">
        <v>10</v>
      </c>
      <c r="R59" s="72" t="s">
        <v>10</v>
      </c>
      <c r="T59" s="72" t="s">
        <v>10</v>
      </c>
      <c r="U59" s="3"/>
      <c r="V59" s="72" t="s">
        <v>10</v>
      </c>
      <c r="W59" s="3"/>
      <c r="X59" s="72">
        <v>16.944135736423942</v>
      </c>
      <c r="Y59" s="76"/>
      <c r="Z59" s="72" t="s">
        <v>10</v>
      </c>
      <c r="AA59" s="76"/>
      <c r="AB59" s="72">
        <v>26.94038157933721</v>
      </c>
      <c r="AC59" s="76">
        <v>3</v>
      </c>
      <c r="AD59" s="72" t="s">
        <v>10</v>
      </c>
      <c r="AE59" s="76"/>
      <c r="AF59" s="72">
        <v>25.931844534299682</v>
      </c>
      <c r="AG59" s="76"/>
      <c r="AH59" s="72" t="s">
        <v>10</v>
      </c>
      <c r="AI59" s="3"/>
      <c r="AJ59" s="72">
        <v>13.525071442913614</v>
      </c>
      <c r="AK59" s="76"/>
      <c r="AL59" s="72" t="s">
        <v>10</v>
      </c>
      <c r="AM59" s="76"/>
      <c r="AN59" s="72">
        <v>4.989729723875775</v>
      </c>
      <c r="AO59" s="76"/>
      <c r="AP59" s="72" t="s">
        <v>10</v>
      </c>
      <c r="AQ59" s="3"/>
      <c r="AR59" s="72" t="s">
        <v>10</v>
      </c>
      <c r="AS59" s="3"/>
    </row>
    <row r="60" spans="2:45" ht="14.4" customHeight="1" x14ac:dyDescent="0.25">
      <c r="B60" s="71" t="s">
        <v>39</v>
      </c>
      <c r="C60" s="1" t="s">
        <v>12</v>
      </c>
      <c r="D60" s="72" t="s">
        <v>10</v>
      </c>
      <c r="F60" s="72" t="s">
        <v>10</v>
      </c>
      <c r="H60" s="72" t="s">
        <v>10</v>
      </c>
      <c r="I60" s="3"/>
      <c r="J60" s="72" t="s">
        <v>10</v>
      </c>
      <c r="K60" s="3"/>
      <c r="L60" s="72" t="s">
        <v>10</v>
      </c>
      <c r="M60" s="3"/>
      <c r="N60" s="72" t="s">
        <v>10</v>
      </c>
      <c r="O60" s="3"/>
      <c r="P60" s="72">
        <v>98.673725621954105</v>
      </c>
      <c r="R60" s="72">
        <v>98.17931982136723</v>
      </c>
      <c r="T60" s="72">
        <v>95.752895752895753</v>
      </c>
      <c r="U60" s="3"/>
      <c r="V60" s="72">
        <v>96.787148594377513</v>
      </c>
      <c r="W60" s="3"/>
      <c r="X60" s="72">
        <v>98.671096345514954</v>
      </c>
      <c r="Y60" s="73"/>
      <c r="Z60" s="72">
        <v>100.31152647975078</v>
      </c>
      <c r="AA60" s="73"/>
      <c r="AB60" s="72">
        <v>101.76792028286725</v>
      </c>
      <c r="AC60" s="73"/>
      <c r="AD60" s="72">
        <v>104.59061322370675</v>
      </c>
      <c r="AE60" s="73"/>
      <c r="AF60" s="72">
        <v>99.065420560747668</v>
      </c>
      <c r="AG60" s="73"/>
      <c r="AH60" s="72" t="s">
        <v>10</v>
      </c>
      <c r="AI60" s="73"/>
      <c r="AJ60" s="72" t="s">
        <v>10</v>
      </c>
      <c r="AK60" s="73"/>
      <c r="AL60" s="72" t="s">
        <v>10</v>
      </c>
      <c r="AM60" s="73"/>
      <c r="AN60" s="72" t="s">
        <v>10</v>
      </c>
      <c r="AO60" s="73"/>
      <c r="AP60" s="72" t="s">
        <v>10</v>
      </c>
      <c r="AQ60" s="73"/>
      <c r="AR60" s="72" t="s">
        <v>10</v>
      </c>
      <c r="AS60" s="3"/>
    </row>
    <row r="61" spans="2:45" ht="12" customHeight="1" x14ac:dyDescent="0.25">
      <c r="B61" s="77" t="s">
        <v>40</v>
      </c>
      <c r="C61" s="78" t="s">
        <v>9</v>
      </c>
      <c r="D61" s="79" t="s">
        <v>10</v>
      </c>
      <c r="E61" s="80"/>
      <c r="F61" s="79" t="s">
        <v>10</v>
      </c>
      <c r="G61" s="80"/>
      <c r="H61" s="79" t="s">
        <v>10</v>
      </c>
      <c r="I61" s="80"/>
      <c r="J61" s="79" t="s">
        <v>10</v>
      </c>
      <c r="K61" s="80"/>
      <c r="L61" s="79" t="s">
        <v>10</v>
      </c>
      <c r="M61" s="80"/>
      <c r="N61" s="79" t="s">
        <v>10</v>
      </c>
      <c r="O61" s="80"/>
      <c r="P61" s="79" t="s">
        <v>10</v>
      </c>
      <c r="Q61" s="80"/>
      <c r="R61" s="79" t="s">
        <v>10</v>
      </c>
      <c r="S61" s="80"/>
      <c r="T61" s="79" t="s">
        <v>10</v>
      </c>
      <c r="U61" s="80"/>
      <c r="V61" s="79" t="s">
        <v>10</v>
      </c>
      <c r="W61" s="80"/>
      <c r="X61" s="79">
        <v>47.031281864108742</v>
      </c>
      <c r="Y61" s="80"/>
      <c r="Z61" s="79" t="s">
        <v>10</v>
      </c>
      <c r="AA61" s="81"/>
      <c r="AB61" s="79">
        <v>39.20011199423417</v>
      </c>
      <c r="AC61" s="80"/>
      <c r="AD61" s="79" t="s">
        <v>10</v>
      </c>
      <c r="AE61" s="81"/>
      <c r="AF61" s="79">
        <v>47.648606348650183</v>
      </c>
      <c r="AG61" s="81"/>
      <c r="AH61" s="79" t="s">
        <v>10</v>
      </c>
      <c r="AI61" s="80"/>
      <c r="AJ61" s="79">
        <v>36.36445145179065</v>
      </c>
      <c r="AK61" s="81"/>
      <c r="AL61" s="79" t="s">
        <v>10</v>
      </c>
      <c r="AM61" s="81"/>
      <c r="AN61" s="79">
        <v>34.390052990961159</v>
      </c>
      <c r="AO61" s="81"/>
      <c r="AP61" s="79" t="s">
        <v>10</v>
      </c>
      <c r="AQ61" s="80"/>
      <c r="AR61" s="79">
        <v>40.054751764656835</v>
      </c>
      <c r="AS61" s="80"/>
    </row>
    <row r="62" spans="2:45" ht="12" customHeight="1" x14ac:dyDescent="0.25">
      <c r="B62" s="65" t="s">
        <v>41</v>
      </c>
      <c r="C62" s="66" t="s">
        <v>12</v>
      </c>
      <c r="D62" s="67" t="s">
        <v>10</v>
      </c>
      <c r="E62" s="68"/>
      <c r="F62" s="67" t="s">
        <v>10</v>
      </c>
      <c r="G62" s="68"/>
      <c r="H62" s="67">
        <v>100</v>
      </c>
      <c r="I62" s="68"/>
      <c r="J62" s="67">
        <v>100</v>
      </c>
      <c r="K62" s="68"/>
      <c r="L62" s="67">
        <v>100</v>
      </c>
      <c r="M62" s="68"/>
      <c r="N62" s="67">
        <v>100</v>
      </c>
      <c r="O62" s="68"/>
      <c r="P62" s="67">
        <v>100</v>
      </c>
      <c r="Q62" s="68"/>
      <c r="R62" s="67">
        <v>100</v>
      </c>
      <c r="S62" s="68"/>
      <c r="T62" s="67">
        <v>100</v>
      </c>
      <c r="U62" s="68"/>
      <c r="V62" s="67">
        <v>100</v>
      </c>
      <c r="W62" s="68"/>
      <c r="X62" s="67">
        <v>100</v>
      </c>
      <c r="Y62" s="68"/>
      <c r="Z62" s="67">
        <v>100</v>
      </c>
      <c r="AA62" s="68"/>
      <c r="AB62" s="67">
        <v>84.35</v>
      </c>
      <c r="AC62" s="68"/>
      <c r="AD62" s="67" t="s">
        <v>10</v>
      </c>
      <c r="AE62" s="68"/>
      <c r="AF62" s="67" t="s">
        <v>10</v>
      </c>
      <c r="AG62" s="68"/>
      <c r="AH62" s="67" t="s">
        <v>10</v>
      </c>
      <c r="AI62" s="68"/>
      <c r="AJ62" s="67" t="s">
        <v>10</v>
      </c>
      <c r="AK62" s="68"/>
      <c r="AL62" s="67" t="s">
        <v>10</v>
      </c>
      <c r="AM62" s="68"/>
      <c r="AN62" s="67" t="s">
        <v>10</v>
      </c>
      <c r="AO62" s="68"/>
      <c r="AP62" s="67" t="s">
        <v>10</v>
      </c>
      <c r="AQ62" s="68"/>
      <c r="AR62" s="67" t="s">
        <v>10</v>
      </c>
      <c r="AS62" s="68"/>
    </row>
    <row r="63" spans="2:45" ht="12" customHeight="1" x14ac:dyDescent="0.25">
      <c r="B63" s="65" t="s">
        <v>42</v>
      </c>
      <c r="C63" s="66" t="s">
        <v>12</v>
      </c>
      <c r="D63" s="67" t="s">
        <v>10</v>
      </c>
      <c r="E63" s="68"/>
      <c r="F63" s="67" t="s">
        <v>10</v>
      </c>
      <c r="G63" s="68"/>
      <c r="H63" s="67" t="s">
        <v>10</v>
      </c>
      <c r="I63" s="68"/>
      <c r="J63" s="67" t="s">
        <v>10</v>
      </c>
      <c r="K63" s="68"/>
      <c r="L63" s="67" t="s">
        <v>10</v>
      </c>
      <c r="M63" s="68"/>
      <c r="N63" s="67" t="s">
        <v>10</v>
      </c>
      <c r="O63" s="68"/>
      <c r="P63" s="67" t="s">
        <v>10</v>
      </c>
      <c r="Q63" s="68"/>
      <c r="R63" s="67" t="s">
        <v>10</v>
      </c>
      <c r="S63" s="68"/>
      <c r="T63" s="67" t="s">
        <v>10</v>
      </c>
      <c r="U63" s="68"/>
      <c r="V63" s="67">
        <v>100</v>
      </c>
      <c r="W63" s="68"/>
      <c r="X63" s="67">
        <v>100.00029210586244</v>
      </c>
      <c r="Y63" s="82"/>
      <c r="Z63" s="67">
        <v>68.096463251183025</v>
      </c>
      <c r="AA63" s="82"/>
      <c r="AB63" s="67" t="s">
        <v>10</v>
      </c>
      <c r="AC63" s="82"/>
      <c r="AD63" s="67" t="s">
        <v>10</v>
      </c>
      <c r="AE63" s="82"/>
      <c r="AF63" s="67">
        <v>100</v>
      </c>
      <c r="AG63" s="82" t="s">
        <v>43</v>
      </c>
      <c r="AH63" s="67">
        <v>100</v>
      </c>
      <c r="AI63" s="68">
        <v>11</v>
      </c>
      <c r="AJ63" s="67">
        <v>100</v>
      </c>
      <c r="AK63" s="82">
        <v>11</v>
      </c>
      <c r="AL63" s="67">
        <v>100</v>
      </c>
      <c r="AM63" s="82" t="s">
        <v>43</v>
      </c>
      <c r="AN63" s="67" t="s">
        <v>10</v>
      </c>
      <c r="AO63" s="82"/>
      <c r="AP63" s="67" t="s">
        <v>10</v>
      </c>
      <c r="AQ63" s="68"/>
      <c r="AR63" s="67" t="s">
        <v>10</v>
      </c>
      <c r="AS63" s="68"/>
    </row>
    <row r="64" spans="2:45" ht="12" customHeight="1" x14ac:dyDescent="0.25">
      <c r="B64" s="65" t="s">
        <v>44</v>
      </c>
      <c r="C64" s="66" t="s">
        <v>9</v>
      </c>
      <c r="D64" s="67" t="s">
        <v>10</v>
      </c>
      <c r="E64" s="68"/>
      <c r="F64" s="67" t="s">
        <v>10</v>
      </c>
      <c r="G64" s="68"/>
      <c r="H64" s="67" t="s">
        <v>10</v>
      </c>
      <c r="I64" s="68"/>
      <c r="J64" s="67" t="s">
        <v>10</v>
      </c>
      <c r="K64" s="68"/>
      <c r="L64" s="67" t="s">
        <v>10</v>
      </c>
      <c r="M64" s="68"/>
      <c r="N64" s="67" t="s">
        <v>10</v>
      </c>
      <c r="O64" s="68"/>
      <c r="P64" s="67" t="s">
        <v>10</v>
      </c>
      <c r="Q64" s="68"/>
      <c r="R64" s="67" t="s">
        <v>10</v>
      </c>
      <c r="S64" s="68"/>
      <c r="T64" s="67" t="s">
        <v>10</v>
      </c>
      <c r="U64" s="68"/>
      <c r="V64" s="67" t="s">
        <v>10</v>
      </c>
      <c r="W64" s="68"/>
      <c r="X64" s="67">
        <v>340.84930698908875</v>
      </c>
      <c r="Y64" s="82"/>
      <c r="Z64" s="67" t="s">
        <v>10</v>
      </c>
      <c r="AA64" s="82"/>
      <c r="AB64" s="67">
        <v>79.962652870677914</v>
      </c>
      <c r="AC64" s="82"/>
      <c r="AD64" s="67" t="s">
        <v>10</v>
      </c>
      <c r="AE64" s="82"/>
      <c r="AF64" s="67">
        <v>100.61516112774599</v>
      </c>
      <c r="AG64" s="82"/>
      <c r="AH64" s="67" t="s">
        <v>10</v>
      </c>
      <c r="AI64" s="68"/>
      <c r="AJ64" s="67">
        <v>79.805908167172262</v>
      </c>
      <c r="AK64" s="82"/>
      <c r="AL64" s="67" t="s">
        <v>10</v>
      </c>
      <c r="AM64" s="82"/>
      <c r="AN64" s="67">
        <v>43.893643417372836</v>
      </c>
      <c r="AO64" s="82"/>
      <c r="AP64" s="67" t="s">
        <v>10</v>
      </c>
      <c r="AQ64" s="68"/>
      <c r="AR64" s="67">
        <v>41.649862687484394</v>
      </c>
      <c r="AS64" s="68"/>
    </row>
    <row r="65" spans="2:45" ht="12" customHeight="1" x14ac:dyDescent="0.25">
      <c r="B65" s="65" t="s">
        <v>45</v>
      </c>
      <c r="C65" s="66" t="s">
        <v>12</v>
      </c>
      <c r="D65" s="67" t="s">
        <v>10</v>
      </c>
      <c r="E65" s="68"/>
      <c r="F65" s="67" t="s">
        <v>10</v>
      </c>
      <c r="G65" s="68"/>
      <c r="H65" s="67" t="s">
        <v>10</v>
      </c>
      <c r="I65" s="68"/>
      <c r="J65" s="67" t="s">
        <v>10</v>
      </c>
      <c r="K65" s="68"/>
      <c r="L65" s="67">
        <v>100</v>
      </c>
      <c r="M65" s="68"/>
      <c r="N65" s="67" t="s">
        <v>10</v>
      </c>
      <c r="O65" s="68"/>
      <c r="P65" s="67" t="s">
        <v>10</v>
      </c>
      <c r="Q65" s="68"/>
      <c r="R65" s="67">
        <v>100</v>
      </c>
      <c r="S65" s="68"/>
      <c r="T65" s="67" t="s">
        <v>10</v>
      </c>
      <c r="U65" s="68"/>
      <c r="V65" s="67" t="s">
        <v>10</v>
      </c>
      <c r="W65" s="68"/>
      <c r="X65" s="67" t="s">
        <v>10</v>
      </c>
      <c r="Y65" s="68"/>
      <c r="Z65" s="67" t="s">
        <v>10</v>
      </c>
      <c r="AA65" s="68"/>
      <c r="AB65" s="67" t="s">
        <v>10</v>
      </c>
      <c r="AC65" s="68"/>
      <c r="AD65" s="67" t="s">
        <v>10</v>
      </c>
      <c r="AE65" s="68"/>
      <c r="AF65" s="67" t="s">
        <v>10</v>
      </c>
      <c r="AG65" s="68"/>
      <c r="AH65" s="67" t="s">
        <v>10</v>
      </c>
      <c r="AI65" s="68"/>
      <c r="AJ65" s="67" t="s">
        <v>10</v>
      </c>
      <c r="AK65" s="68"/>
      <c r="AL65" s="67" t="s">
        <v>10</v>
      </c>
      <c r="AM65" s="68"/>
      <c r="AN65" s="67" t="s">
        <v>10</v>
      </c>
      <c r="AO65" s="68"/>
      <c r="AP65" s="67" t="s">
        <v>10</v>
      </c>
      <c r="AQ65" s="68"/>
      <c r="AR65" s="67" t="s">
        <v>10</v>
      </c>
      <c r="AS65" s="68"/>
    </row>
    <row r="66" spans="2:45" ht="12" customHeight="1" x14ac:dyDescent="0.25">
      <c r="B66" s="65" t="s">
        <v>46</v>
      </c>
      <c r="C66" s="66" t="s">
        <v>9</v>
      </c>
      <c r="D66" s="67" t="s">
        <v>10</v>
      </c>
      <c r="E66" s="68"/>
      <c r="F66" s="67" t="s">
        <v>10</v>
      </c>
      <c r="G66" s="68"/>
      <c r="H66" s="67" t="s">
        <v>10</v>
      </c>
      <c r="I66" s="68"/>
      <c r="J66" s="67" t="s">
        <v>10</v>
      </c>
      <c r="K66" s="68"/>
      <c r="L66" s="67" t="s">
        <v>10</v>
      </c>
      <c r="M66" s="68"/>
      <c r="N66" s="67" t="s">
        <v>10</v>
      </c>
      <c r="O66" s="68"/>
      <c r="P66" s="67" t="s">
        <v>10</v>
      </c>
      <c r="Q66" s="68"/>
      <c r="R66" s="67" t="s">
        <v>10</v>
      </c>
      <c r="S66" s="68"/>
      <c r="T66" s="67" t="s">
        <v>10</v>
      </c>
      <c r="U66" s="68"/>
      <c r="V66" s="67" t="s">
        <v>10</v>
      </c>
      <c r="W66" s="68"/>
      <c r="X66" s="67">
        <v>42.467937994870077</v>
      </c>
      <c r="Y66" s="68"/>
      <c r="Z66" s="67" t="s">
        <v>10</v>
      </c>
      <c r="AA66" s="68"/>
      <c r="AB66" s="67">
        <v>29.524680073126142</v>
      </c>
      <c r="AC66" s="68"/>
      <c r="AD66" s="67" t="s">
        <v>10</v>
      </c>
      <c r="AE66" s="68"/>
      <c r="AF66" s="67">
        <v>17.220162635349425</v>
      </c>
      <c r="AG66" s="68"/>
      <c r="AH66" s="67" t="s">
        <v>10</v>
      </c>
      <c r="AI66" s="68"/>
      <c r="AJ66" s="67">
        <v>46.383980706968089</v>
      </c>
      <c r="AK66" s="68"/>
      <c r="AL66" s="67" t="s">
        <v>10</v>
      </c>
      <c r="AM66" s="68"/>
      <c r="AN66" s="67">
        <v>51.354670799643237</v>
      </c>
      <c r="AO66" s="68"/>
      <c r="AP66" s="67" t="s">
        <v>10</v>
      </c>
      <c r="AQ66" s="68"/>
      <c r="AR66" s="67">
        <v>33.513418783275014</v>
      </c>
      <c r="AS66" s="68"/>
    </row>
    <row r="67" spans="2:45" ht="12" customHeight="1" x14ac:dyDescent="0.25">
      <c r="B67" s="77" t="s">
        <v>47</v>
      </c>
      <c r="C67" s="78" t="s">
        <v>9</v>
      </c>
      <c r="D67" s="79" t="s">
        <v>10</v>
      </c>
      <c r="E67" s="80"/>
      <c r="F67" s="79" t="s">
        <v>10</v>
      </c>
      <c r="G67" s="80"/>
      <c r="H67" s="79" t="s">
        <v>10</v>
      </c>
      <c r="I67" s="80"/>
      <c r="J67" s="79" t="s">
        <v>10</v>
      </c>
      <c r="K67" s="80"/>
      <c r="L67" s="79" t="s">
        <v>10</v>
      </c>
      <c r="M67" s="80"/>
      <c r="N67" s="79" t="s">
        <v>10</v>
      </c>
      <c r="O67" s="80"/>
      <c r="P67" s="79" t="s">
        <v>10</v>
      </c>
      <c r="Q67" s="80"/>
      <c r="R67" s="79" t="s">
        <v>10</v>
      </c>
      <c r="S67" s="80"/>
      <c r="T67" s="79" t="s">
        <v>10</v>
      </c>
      <c r="U67" s="80"/>
      <c r="V67" s="79" t="s">
        <v>10</v>
      </c>
      <c r="W67" s="80"/>
      <c r="X67" s="79">
        <v>27.754901010883959</v>
      </c>
      <c r="Y67" s="80"/>
      <c r="Z67" s="79" t="s">
        <v>10</v>
      </c>
      <c r="AA67" s="81"/>
      <c r="AB67" s="79">
        <v>55.661301011137475</v>
      </c>
      <c r="AC67" s="80"/>
      <c r="AD67" s="79" t="s">
        <v>10</v>
      </c>
      <c r="AE67" s="81"/>
      <c r="AF67" s="79">
        <v>23.470858549079679</v>
      </c>
      <c r="AG67" s="80"/>
      <c r="AH67" s="79" t="s">
        <v>10</v>
      </c>
      <c r="AI67" s="80"/>
      <c r="AJ67" s="79">
        <v>0.86088951567071503</v>
      </c>
      <c r="AK67" s="81"/>
      <c r="AL67" s="79" t="s">
        <v>10</v>
      </c>
      <c r="AM67" s="81"/>
      <c r="AN67" s="79">
        <v>0.63221637541973197</v>
      </c>
      <c r="AO67" s="81"/>
      <c r="AP67" s="79" t="s">
        <v>10</v>
      </c>
      <c r="AQ67" s="80"/>
      <c r="AR67" s="79">
        <v>15.955392528881019</v>
      </c>
      <c r="AS67" s="80"/>
    </row>
    <row r="68" spans="2:45" ht="12" customHeight="1" x14ac:dyDescent="0.25">
      <c r="B68" s="77" t="s">
        <v>48</v>
      </c>
      <c r="C68" s="78" t="s">
        <v>12</v>
      </c>
      <c r="D68" s="79" t="s">
        <v>10</v>
      </c>
      <c r="E68" s="80"/>
      <c r="F68" s="79" t="s">
        <v>10</v>
      </c>
      <c r="G68" s="80"/>
      <c r="H68" s="79" t="s">
        <v>10</v>
      </c>
      <c r="I68" s="80"/>
      <c r="J68" s="79" t="s">
        <v>10</v>
      </c>
      <c r="K68" s="80"/>
      <c r="L68" s="79" t="s">
        <v>10</v>
      </c>
      <c r="M68" s="80"/>
      <c r="N68" s="79" t="s">
        <v>10</v>
      </c>
      <c r="O68" s="80"/>
      <c r="P68" s="79" t="s">
        <v>10</v>
      </c>
      <c r="Q68" s="80"/>
      <c r="R68" s="79" t="s">
        <v>10</v>
      </c>
      <c r="S68" s="80"/>
      <c r="T68" s="79" t="s">
        <v>10</v>
      </c>
      <c r="U68" s="80"/>
      <c r="V68" s="79" t="s">
        <v>10</v>
      </c>
      <c r="W68" s="80"/>
      <c r="X68" s="79" t="s">
        <v>10</v>
      </c>
      <c r="Y68" s="80"/>
      <c r="Z68" s="79" t="s">
        <v>10</v>
      </c>
      <c r="AA68" s="80"/>
      <c r="AB68" s="79" t="s">
        <v>10</v>
      </c>
      <c r="AC68" s="80"/>
      <c r="AD68" s="79">
        <v>100</v>
      </c>
      <c r="AE68" s="80"/>
      <c r="AF68" s="79" t="s">
        <v>10</v>
      </c>
      <c r="AG68" s="81"/>
      <c r="AH68" s="79" t="s">
        <v>10</v>
      </c>
      <c r="AI68" s="80"/>
      <c r="AJ68" s="79" t="s">
        <v>10</v>
      </c>
      <c r="AK68" s="81"/>
      <c r="AL68" s="79" t="s">
        <v>10</v>
      </c>
      <c r="AM68" s="81"/>
      <c r="AN68" s="79" t="s">
        <v>10</v>
      </c>
      <c r="AO68" s="81"/>
      <c r="AP68" s="79" t="s">
        <v>10</v>
      </c>
      <c r="AQ68" s="80"/>
      <c r="AR68" s="79" t="s">
        <v>10</v>
      </c>
      <c r="AS68" s="80"/>
    </row>
    <row r="69" spans="2:45" ht="12" customHeight="1" x14ac:dyDescent="0.25">
      <c r="B69" s="77" t="s">
        <v>49</v>
      </c>
      <c r="C69" s="78" t="s">
        <v>12</v>
      </c>
      <c r="D69" s="79" t="s">
        <v>10</v>
      </c>
      <c r="E69" s="80"/>
      <c r="F69" s="79" t="s">
        <v>10</v>
      </c>
      <c r="G69" s="80"/>
      <c r="H69" s="79" t="s">
        <v>10</v>
      </c>
      <c r="I69" s="80"/>
      <c r="J69" s="79" t="s">
        <v>10</v>
      </c>
      <c r="K69" s="80"/>
      <c r="L69" s="79" t="s">
        <v>10</v>
      </c>
      <c r="M69" s="80"/>
      <c r="N69" s="79">
        <v>142.66697393034931</v>
      </c>
      <c r="O69" s="80"/>
      <c r="P69" s="79">
        <v>100</v>
      </c>
      <c r="Q69" s="80"/>
      <c r="R69" s="79">
        <v>100</v>
      </c>
      <c r="S69" s="80"/>
      <c r="T69" s="79">
        <v>100</v>
      </c>
      <c r="U69" s="80"/>
      <c r="V69" s="79">
        <v>100</v>
      </c>
      <c r="W69" s="80"/>
      <c r="X69" s="79">
        <v>100</v>
      </c>
      <c r="Y69" s="80"/>
      <c r="Z69" s="79">
        <v>100</v>
      </c>
      <c r="AA69" s="80"/>
      <c r="AB69" s="79">
        <v>100</v>
      </c>
      <c r="AC69" s="80"/>
      <c r="AD69" s="79">
        <v>100</v>
      </c>
      <c r="AE69" s="80"/>
      <c r="AF69" s="79">
        <v>100</v>
      </c>
      <c r="AG69" s="80"/>
      <c r="AH69" s="79">
        <v>100</v>
      </c>
      <c r="AI69" s="80"/>
      <c r="AJ69" s="79" t="s">
        <v>10</v>
      </c>
      <c r="AK69" s="80"/>
      <c r="AL69" s="79" t="s">
        <v>10</v>
      </c>
      <c r="AM69" s="80"/>
      <c r="AN69" s="79" t="s">
        <v>10</v>
      </c>
      <c r="AO69" s="80"/>
      <c r="AP69" s="79" t="s">
        <v>10</v>
      </c>
      <c r="AQ69" s="80"/>
      <c r="AR69" s="79" t="s">
        <v>10</v>
      </c>
      <c r="AS69" s="80"/>
    </row>
    <row r="70" spans="2:45" ht="12" customHeight="1" x14ac:dyDescent="0.25">
      <c r="B70" s="77" t="s">
        <v>50</v>
      </c>
      <c r="C70" s="78" t="s">
        <v>9</v>
      </c>
      <c r="D70" s="79" t="s">
        <v>10</v>
      </c>
      <c r="E70" s="80"/>
      <c r="F70" s="79" t="s">
        <v>10</v>
      </c>
      <c r="G70" s="80"/>
      <c r="H70" s="79" t="s">
        <v>10</v>
      </c>
      <c r="I70" s="80"/>
      <c r="J70" s="79" t="s">
        <v>10</v>
      </c>
      <c r="K70" s="80"/>
      <c r="L70" s="79" t="s">
        <v>10</v>
      </c>
      <c r="M70" s="80"/>
      <c r="N70" s="79" t="s">
        <v>10</v>
      </c>
      <c r="O70" s="80"/>
      <c r="P70" s="79" t="s">
        <v>10</v>
      </c>
      <c r="Q70" s="80"/>
      <c r="R70" s="79" t="s">
        <v>10</v>
      </c>
      <c r="S70" s="80"/>
      <c r="T70" s="79" t="s">
        <v>10</v>
      </c>
      <c r="U70" s="80"/>
      <c r="V70" s="79" t="s">
        <v>10</v>
      </c>
      <c r="W70" s="80"/>
      <c r="X70" s="79">
        <v>0</v>
      </c>
      <c r="Y70" s="80">
        <v>3</v>
      </c>
      <c r="Z70" s="79" t="s">
        <v>10</v>
      </c>
      <c r="AA70" s="80"/>
      <c r="AB70" s="79">
        <v>0</v>
      </c>
      <c r="AC70" s="80">
        <v>3</v>
      </c>
      <c r="AD70" s="79" t="s">
        <v>10</v>
      </c>
      <c r="AE70" s="80"/>
      <c r="AF70" s="79">
        <v>0.59167315034288093</v>
      </c>
      <c r="AG70" s="80">
        <v>3</v>
      </c>
      <c r="AH70" s="79" t="s">
        <v>10</v>
      </c>
      <c r="AI70" s="80"/>
      <c r="AJ70" s="79">
        <v>1.7581268104280656</v>
      </c>
      <c r="AK70" s="80"/>
      <c r="AL70" s="79" t="s">
        <v>10</v>
      </c>
      <c r="AM70" s="80"/>
      <c r="AN70" s="79">
        <v>1.7083816408647616</v>
      </c>
      <c r="AO70" s="80"/>
      <c r="AP70" s="79" t="s">
        <v>10</v>
      </c>
      <c r="AQ70" s="80"/>
      <c r="AR70" s="79">
        <v>1.2019823125154012</v>
      </c>
      <c r="AS70" s="80"/>
    </row>
    <row r="71" spans="2:45" ht="12" customHeight="1" x14ac:dyDescent="0.25">
      <c r="B71" s="77" t="s">
        <v>51</v>
      </c>
      <c r="C71" s="78" t="s">
        <v>12</v>
      </c>
      <c r="D71" s="79" t="s">
        <v>10</v>
      </c>
      <c r="E71" s="80"/>
      <c r="F71" s="79" t="s">
        <v>10</v>
      </c>
      <c r="G71" s="80"/>
      <c r="H71" s="79" t="s">
        <v>10</v>
      </c>
      <c r="I71" s="80"/>
      <c r="J71" s="79" t="s">
        <v>10</v>
      </c>
      <c r="K71" s="80"/>
      <c r="L71" s="79" t="s">
        <v>10</v>
      </c>
      <c r="M71" s="80"/>
      <c r="N71" s="79" t="s">
        <v>10</v>
      </c>
      <c r="O71" s="80"/>
      <c r="P71" s="79" t="s">
        <v>10</v>
      </c>
      <c r="Q71" s="80"/>
      <c r="R71" s="79" t="s">
        <v>10</v>
      </c>
      <c r="S71" s="80"/>
      <c r="T71" s="79" t="s">
        <v>10</v>
      </c>
      <c r="U71" s="80"/>
      <c r="V71" s="79" t="s">
        <v>10</v>
      </c>
      <c r="W71" s="80"/>
      <c r="X71" s="79" t="s">
        <v>10</v>
      </c>
      <c r="Y71" s="81"/>
      <c r="Z71" s="79" t="s">
        <v>10</v>
      </c>
      <c r="AA71" s="81"/>
      <c r="AB71" s="79" t="s">
        <v>10</v>
      </c>
      <c r="AC71" s="80"/>
      <c r="AD71" s="79" t="s">
        <v>10</v>
      </c>
      <c r="AE71" s="81"/>
      <c r="AF71" s="79" t="s">
        <v>10</v>
      </c>
      <c r="AG71" s="81"/>
      <c r="AH71" s="79" t="s">
        <v>10</v>
      </c>
      <c r="AI71" s="80"/>
      <c r="AJ71" s="79" t="s">
        <v>10</v>
      </c>
      <c r="AK71" s="81"/>
      <c r="AL71" s="79" t="s">
        <v>10</v>
      </c>
      <c r="AM71" s="81"/>
      <c r="AN71" s="79" t="s">
        <v>10</v>
      </c>
      <c r="AO71" s="81"/>
      <c r="AP71" s="79" t="s">
        <v>10</v>
      </c>
      <c r="AQ71" s="80"/>
      <c r="AR71" s="79" t="s">
        <v>10</v>
      </c>
      <c r="AS71" s="80"/>
    </row>
    <row r="72" spans="2:45" ht="12" customHeight="1" x14ac:dyDescent="0.25">
      <c r="B72" s="65" t="s">
        <v>52</v>
      </c>
      <c r="C72" s="66" t="s">
        <v>12</v>
      </c>
      <c r="D72" s="67" t="s">
        <v>10</v>
      </c>
      <c r="E72" s="68"/>
      <c r="F72" s="67" t="s">
        <v>10</v>
      </c>
      <c r="G72" s="68"/>
      <c r="H72" s="67" t="s">
        <v>10</v>
      </c>
      <c r="I72" s="68"/>
      <c r="J72" s="67" t="s">
        <v>10</v>
      </c>
      <c r="K72" s="68"/>
      <c r="L72" s="67" t="s">
        <v>10</v>
      </c>
      <c r="M72" s="68"/>
      <c r="N72" s="67" t="s">
        <v>10</v>
      </c>
      <c r="O72" s="68"/>
      <c r="P72" s="67" t="s">
        <v>10</v>
      </c>
      <c r="Q72" s="68"/>
      <c r="R72" s="67" t="s">
        <v>10</v>
      </c>
      <c r="S72" s="68"/>
      <c r="T72" s="67" t="s">
        <v>10</v>
      </c>
      <c r="U72" s="68"/>
      <c r="V72" s="67">
        <v>7.8888888888888893</v>
      </c>
      <c r="W72" s="68"/>
      <c r="X72" s="67" t="s">
        <v>10</v>
      </c>
      <c r="Y72" s="68"/>
      <c r="Z72" s="67" t="s">
        <v>10</v>
      </c>
      <c r="AA72" s="68"/>
      <c r="AB72" s="67" t="s">
        <v>10</v>
      </c>
      <c r="AC72" s="68"/>
      <c r="AD72" s="67">
        <v>28.012928954666421</v>
      </c>
      <c r="AE72" s="68"/>
      <c r="AF72" s="67">
        <v>16.591542076121247</v>
      </c>
      <c r="AG72" s="68"/>
      <c r="AH72" s="67">
        <v>20.064512438009174</v>
      </c>
      <c r="AI72" s="68"/>
      <c r="AJ72" s="67">
        <v>15.736368752310796</v>
      </c>
      <c r="AK72" s="68"/>
      <c r="AL72" s="67">
        <v>14.283771808862902</v>
      </c>
      <c r="AM72" s="68"/>
      <c r="AN72" s="67">
        <v>14.525517771093465</v>
      </c>
      <c r="AO72" s="68"/>
      <c r="AP72" s="67" t="s">
        <v>10</v>
      </c>
      <c r="AQ72" s="68"/>
      <c r="AR72" s="67" t="s">
        <v>10</v>
      </c>
      <c r="AS72" s="68"/>
    </row>
    <row r="73" spans="2:45" ht="12" customHeight="1" x14ac:dyDescent="0.25">
      <c r="B73" s="65" t="s">
        <v>53</v>
      </c>
      <c r="C73" s="66" t="s">
        <v>12</v>
      </c>
      <c r="D73" s="67" t="s">
        <v>10</v>
      </c>
      <c r="E73" s="68"/>
      <c r="F73" s="67">
        <v>0</v>
      </c>
      <c r="G73" s="68"/>
      <c r="H73" s="67">
        <v>0</v>
      </c>
      <c r="I73" s="68"/>
      <c r="J73" s="67">
        <v>0</v>
      </c>
      <c r="K73" s="68"/>
      <c r="L73" s="67">
        <v>0</v>
      </c>
      <c r="M73" s="68"/>
      <c r="N73" s="67">
        <v>0</v>
      </c>
      <c r="O73" s="68"/>
      <c r="P73" s="67">
        <v>0</v>
      </c>
      <c r="Q73" s="68"/>
      <c r="R73" s="67">
        <v>0</v>
      </c>
      <c r="S73" s="68"/>
      <c r="T73" s="67">
        <v>0</v>
      </c>
      <c r="U73" s="68"/>
      <c r="V73" s="67">
        <v>0</v>
      </c>
      <c r="W73" s="68"/>
      <c r="X73" s="67">
        <v>0</v>
      </c>
      <c r="Y73" s="82"/>
      <c r="Z73" s="67">
        <v>0</v>
      </c>
      <c r="AA73" s="82"/>
      <c r="AB73" s="67">
        <v>0</v>
      </c>
      <c r="AC73" s="82"/>
      <c r="AD73" s="67">
        <v>0</v>
      </c>
      <c r="AE73" s="82"/>
      <c r="AF73" s="67">
        <v>0</v>
      </c>
      <c r="AG73" s="68"/>
      <c r="AH73" s="67">
        <v>0</v>
      </c>
      <c r="AI73" s="68"/>
      <c r="AJ73" s="67" t="s">
        <v>10</v>
      </c>
      <c r="AK73" s="82"/>
      <c r="AL73" s="67" t="s">
        <v>10</v>
      </c>
      <c r="AM73" s="82"/>
      <c r="AN73" s="67" t="s">
        <v>10</v>
      </c>
      <c r="AO73" s="82"/>
      <c r="AP73" s="67" t="s">
        <v>10</v>
      </c>
      <c r="AQ73" s="68"/>
      <c r="AR73" s="67" t="s">
        <v>10</v>
      </c>
      <c r="AS73" s="68"/>
    </row>
    <row r="74" spans="2:45" ht="12" customHeight="1" x14ac:dyDescent="0.25">
      <c r="B74" s="65" t="s">
        <v>54</v>
      </c>
      <c r="C74" s="66" t="s">
        <v>9</v>
      </c>
      <c r="D74" s="67" t="s">
        <v>10</v>
      </c>
      <c r="E74" s="68"/>
      <c r="F74" s="67" t="s">
        <v>10</v>
      </c>
      <c r="G74" s="68"/>
      <c r="H74" s="67" t="s">
        <v>10</v>
      </c>
      <c r="I74" s="68"/>
      <c r="J74" s="67" t="s">
        <v>10</v>
      </c>
      <c r="K74" s="68"/>
      <c r="L74" s="67" t="s">
        <v>10</v>
      </c>
      <c r="M74" s="68"/>
      <c r="N74" s="67" t="s">
        <v>10</v>
      </c>
      <c r="O74" s="68"/>
      <c r="P74" s="67" t="s">
        <v>10</v>
      </c>
      <c r="Q74" s="68"/>
      <c r="R74" s="67" t="s">
        <v>10</v>
      </c>
      <c r="S74" s="68"/>
      <c r="T74" s="67" t="s">
        <v>10</v>
      </c>
      <c r="U74" s="68"/>
      <c r="V74" s="67" t="s">
        <v>10</v>
      </c>
      <c r="W74" s="68"/>
      <c r="X74" s="67" t="s">
        <v>10</v>
      </c>
      <c r="Y74" s="68"/>
      <c r="Z74" s="67" t="s">
        <v>10</v>
      </c>
      <c r="AA74" s="68"/>
      <c r="AB74" s="67" t="s">
        <v>10</v>
      </c>
      <c r="AC74" s="68"/>
      <c r="AD74" s="67" t="s">
        <v>10</v>
      </c>
      <c r="AE74" s="68"/>
      <c r="AF74" s="67" t="s">
        <v>10</v>
      </c>
      <c r="AG74" s="68"/>
      <c r="AH74" s="67" t="s">
        <v>10</v>
      </c>
      <c r="AI74" s="68"/>
      <c r="AJ74" s="67" t="s">
        <v>10</v>
      </c>
      <c r="AK74" s="68"/>
      <c r="AL74" s="67" t="s">
        <v>10</v>
      </c>
      <c r="AM74" s="68"/>
      <c r="AN74" s="67" t="s">
        <v>10</v>
      </c>
      <c r="AO74" s="68"/>
      <c r="AP74" s="67" t="s">
        <v>10</v>
      </c>
      <c r="AQ74" s="68"/>
      <c r="AR74" s="67">
        <v>93.716123945882785</v>
      </c>
      <c r="AS74" s="68"/>
    </row>
    <row r="75" spans="2:45" ht="12" customHeight="1" x14ac:dyDescent="0.25">
      <c r="B75" s="65" t="s">
        <v>55</v>
      </c>
      <c r="C75" s="66" t="s">
        <v>9</v>
      </c>
      <c r="D75" s="67" t="s">
        <v>10</v>
      </c>
      <c r="E75" s="68"/>
      <c r="F75" s="67" t="s">
        <v>10</v>
      </c>
      <c r="G75" s="68"/>
      <c r="H75" s="67" t="s">
        <v>10</v>
      </c>
      <c r="I75" s="68"/>
      <c r="J75" s="67" t="s">
        <v>10</v>
      </c>
      <c r="K75" s="68"/>
      <c r="L75" s="67" t="s">
        <v>10</v>
      </c>
      <c r="M75" s="68"/>
      <c r="N75" s="67" t="s">
        <v>10</v>
      </c>
      <c r="O75" s="68"/>
      <c r="P75" s="67" t="s">
        <v>10</v>
      </c>
      <c r="Q75" s="68"/>
      <c r="R75" s="67" t="s">
        <v>10</v>
      </c>
      <c r="S75" s="68"/>
      <c r="T75" s="67" t="s">
        <v>10</v>
      </c>
      <c r="U75" s="68"/>
      <c r="V75" s="67" t="s">
        <v>10</v>
      </c>
      <c r="W75" s="68"/>
      <c r="X75" s="67">
        <v>84.735849047772177</v>
      </c>
      <c r="Y75" s="68"/>
      <c r="Z75" s="67" t="s">
        <v>10</v>
      </c>
      <c r="AA75" s="68"/>
      <c r="AB75" s="67">
        <v>89.485198034232113</v>
      </c>
      <c r="AC75" s="68"/>
      <c r="AD75" s="67" t="s">
        <v>10</v>
      </c>
      <c r="AE75" s="68"/>
      <c r="AF75" s="67">
        <v>90.527618937712262</v>
      </c>
      <c r="AG75" s="68"/>
      <c r="AH75" s="67" t="s">
        <v>10</v>
      </c>
      <c r="AI75" s="68"/>
      <c r="AJ75" s="67">
        <v>84.693017093723626</v>
      </c>
      <c r="AK75" s="68"/>
      <c r="AL75" s="67" t="s">
        <v>10</v>
      </c>
      <c r="AM75" s="68"/>
      <c r="AN75" s="67">
        <v>91.692205380228813</v>
      </c>
      <c r="AO75" s="68"/>
      <c r="AP75" s="67" t="s">
        <v>10</v>
      </c>
      <c r="AQ75" s="68"/>
      <c r="AR75" s="67">
        <v>93.663512452405598</v>
      </c>
      <c r="AS75" s="68"/>
    </row>
    <row r="76" spans="2:45" ht="12" customHeight="1" x14ac:dyDescent="0.25">
      <c r="B76" s="65" t="s">
        <v>56</v>
      </c>
      <c r="C76" s="66" t="s">
        <v>12</v>
      </c>
      <c r="D76" s="67" t="s">
        <v>10</v>
      </c>
      <c r="E76" s="68"/>
      <c r="F76" s="67" t="s">
        <v>10</v>
      </c>
      <c r="G76" s="68"/>
      <c r="H76" s="67" t="s">
        <v>10</v>
      </c>
      <c r="I76" s="68"/>
      <c r="J76" s="67" t="s">
        <v>10</v>
      </c>
      <c r="K76" s="68"/>
      <c r="L76" s="67" t="s">
        <v>10</v>
      </c>
      <c r="M76" s="68"/>
      <c r="N76" s="67" t="s">
        <v>10</v>
      </c>
      <c r="O76" s="68"/>
      <c r="P76" s="67" t="s">
        <v>10</v>
      </c>
      <c r="Q76" s="68"/>
      <c r="R76" s="67" t="s">
        <v>10</v>
      </c>
      <c r="S76" s="68"/>
      <c r="T76" s="67" t="s">
        <v>10</v>
      </c>
      <c r="U76" s="68"/>
      <c r="V76" s="67" t="s">
        <v>10</v>
      </c>
      <c r="W76" s="68"/>
      <c r="X76" s="67">
        <v>100</v>
      </c>
      <c r="Y76" s="68"/>
      <c r="Z76" s="67">
        <v>100</v>
      </c>
      <c r="AA76" s="68"/>
      <c r="AB76" s="67" t="s">
        <v>10</v>
      </c>
      <c r="AC76" s="68"/>
      <c r="AD76" s="67" t="s">
        <v>10</v>
      </c>
      <c r="AE76" s="68"/>
      <c r="AF76" s="67" t="s">
        <v>10</v>
      </c>
      <c r="AG76" s="68"/>
      <c r="AH76" s="67" t="s">
        <v>10</v>
      </c>
      <c r="AI76" s="68"/>
      <c r="AJ76" s="67" t="s">
        <v>10</v>
      </c>
      <c r="AK76" s="68"/>
      <c r="AL76" s="67" t="s">
        <v>10</v>
      </c>
      <c r="AM76" s="68"/>
      <c r="AN76" s="67" t="s">
        <v>10</v>
      </c>
      <c r="AO76" s="68"/>
      <c r="AP76" s="67" t="s">
        <v>10</v>
      </c>
      <c r="AQ76" s="68"/>
      <c r="AR76" s="67" t="s">
        <v>10</v>
      </c>
      <c r="AS76" s="68"/>
    </row>
    <row r="77" spans="2:45" ht="12" customHeight="1" x14ac:dyDescent="0.25">
      <c r="B77" s="77" t="s">
        <v>57</v>
      </c>
      <c r="C77" s="78" t="s">
        <v>9</v>
      </c>
      <c r="D77" s="79" t="s">
        <v>10</v>
      </c>
      <c r="E77" s="80"/>
      <c r="F77" s="79" t="s">
        <v>10</v>
      </c>
      <c r="G77" s="80"/>
      <c r="H77" s="79" t="s">
        <v>10</v>
      </c>
      <c r="I77" s="80"/>
      <c r="J77" s="79" t="s">
        <v>10</v>
      </c>
      <c r="K77" s="80"/>
      <c r="L77" s="79" t="s">
        <v>10</v>
      </c>
      <c r="M77" s="80"/>
      <c r="N77" s="79" t="s">
        <v>10</v>
      </c>
      <c r="O77" s="80"/>
      <c r="P77" s="79" t="s">
        <v>10</v>
      </c>
      <c r="Q77" s="80"/>
      <c r="R77" s="79" t="s">
        <v>10</v>
      </c>
      <c r="S77" s="80"/>
      <c r="T77" s="79" t="s">
        <v>10</v>
      </c>
      <c r="U77" s="80"/>
      <c r="V77" s="79" t="s">
        <v>10</v>
      </c>
      <c r="W77" s="80"/>
      <c r="X77" s="79">
        <v>150.88755983360772</v>
      </c>
      <c r="Y77" s="80"/>
      <c r="Z77" s="79" t="s">
        <v>10</v>
      </c>
      <c r="AA77" s="80"/>
      <c r="AB77" s="79">
        <v>103.18917529624973</v>
      </c>
      <c r="AC77" s="80"/>
      <c r="AD77" s="79" t="s">
        <v>10</v>
      </c>
      <c r="AE77" s="80"/>
      <c r="AF77" s="79">
        <v>92.402018686527498</v>
      </c>
      <c r="AG77" s="80"/>
      <c r="AH77" s="79" t="s">
        <v>10</v>
      </c>
      <c r="AI77" s="80"/>
      <c r="AJ77" s="79">
        <v>88.489495091697094</v>
      </c>
      <c r="AK77" s="80"/>
      <c r="AL77" s="79" t="s">
        <v>10</v>
      </c>
      <c r="AM77" s="80"/>
      <c r="AN77" s="79">
        <v>74.645131911306564</v>
      </c>
      <c r="AO77" s="80"/>
      <c r="AP77" s="79" t="s">
        <v>10</v>
      </c>
      <c r="AQ77" s="80"/>
      <c r="AR77" s="79">
        <v>109.24887262885861</v>
      </c>
      <c r="AS77" s="80"/>
    </row>
    <row r="78" spans="2:45" ht="12" customHeight="1" x14ac:dyDescent="0.25">
      <c r="B78" s="77" t="s">
        <v>58</v>
      </c>
      <c r="C78" s="78" t="s">
        <v>12</v>
      </c>
      <c r="D78" s="79">
        <v>100</v>
      </c>
      <c r="E78" s="80"/>
      <c r="F78" s="79">
        <v>100</v>
      </c>
      <c r="G78" s="80"/>
      <c r="H78" s="79" t="s">
        <v>10</v>
      </c>
      <c r="I78" s="83"/>
      <c r="J78" s="79" t="s">
        <v>10</v>
      </c>
      <c r="K78" s="80"/>
      <c r="L78" s="79" t="s">
        <v>10</v>
      </c>
      <c r="M78" s="80"/>
      <c r="N78" s="79">
        <v>100</v>
      </c>
      <c r="O78" s="80"/>
      <c r="P78" s="79">
        <v>100</v>
      </c>
      <c r="Q78" s="80">
        <v>14</v>
      </c>
      <c r="R78" s="79">
        <v>100</v>
      </c>
      <c r="S78" s="80">
        <v>14</v>
      </c>
      <c r="T78" s="79">
        <v>100</v>
      </c>
      <c r="U78" s="80">
        <v>14</v>
      </c>
      <c r="V78" s="79">
        <v>100</v>
      </c>
      <c r="W78" s="80">
        <v>14</v>
      </c>
      <c r="X78" s="79">
        <v>100</v>
      </c>
      <c r="Y78" s="83">
        <v>14</v>
      </c>
      <c r="Z78" s="79">
        <v>100</v>
      </c>
      <c r="AA78" s="80">
        <v>14</v>
      </c>
      <c r="AB78" s="79">
        <v>100</v>
      </c>
      <c r="AC78" s="80">
        <v>14</v>
      </c>
      <c r="AD78" s="79">
        <v>100</v>
      </c>
      <c r="AE78" s="80">
        <v>14</v>
      </c>
      <c r="AF78" s="79">
        <v>100</v>
      </c>
      <c r="AG78" s="80">
        <v>14</v>
      </c>
      <c r="AH78" s="79">
        <v>100</v>
      </c>
      <c r="AI78" s="80">
        <v>14</v>
      </c>
      <c r="AJ78" s="79">
        <v>100</v>
      </c>
      <c r="AK78" s="80">
        <v>14</v>
      </c>
      <c r="AL78" s="79">
        <v>100</v>
      </c>
      <c r="AM78" s="80">
        <v>14</v>
      </c>
      <c r="AN78" s="79" t="s">
        <v>10</v>
      </c>
      <c r="AO78" s="80"/>
      <c r="AP78" s="79" t="s">
        <v>10</v>
      </c>
      <c r="AQ78" s="80"/>
      <c r="AR78" s="79" t="s">
        <v>10</v>
      </c>
      <c r="AS78" s="83"/>
    </row>
    <row r="79" spans="2:45" ht="12" customHeight="1" x14ac:dyDescent="0.25">
      <c r="B79" s="77" t="s">
        <v>59</v>
      </c>
      <c r="C79" s="78" t="s">
        <v>9</v>
      </c>
      <c r="D79" s="79" t="s">
        <v>10</v>
      </c>
      <c r="E79" s="80"/>
      <c r="F79" s="79" t="s">
        <v>10</v>
      </c>
      <c r="G79" s="80"/>
      <c r="H79" s="79" t="s">
        <v>10</v>
      </c>
      <c r="I79" s="80"/>
      <c r="J79" s="79" t="s">
        <v>10</v>
      </c>
      <c r="K79" s="80"/>
      <c r="L79" s="79" t="s">
        <v>10</v>
      </c>
      <c r="M79" s="80"/>
      <c r="N79" s="79" t="s">
        <v>10</v>
      </c>
      <c r="O79" s="80"/>
      <c r="P79" s="79" t="s">
        <v>10</v>
      </c>
      <c r="Q79" s="80"/>
      <c r="R79" s="79" t="s">
        <v>10</v>
      </c>
      <c r="S79" s="80"/>
      <c r="T79" s="79" t="s">
        <v>10</v>
      </c>
      <c r="U79" s="80"/>
      <c r="V79" s="79" t="s">
        <v>10</v>
      </c>
      <c r="W79" s="80"/>
      <c r="X79" s="79">
        <v>97.738202086200772</v>
      </c>
      <c r="Y79" s="80"/>
      <c r="Z79" s="79" t="s">
        <v>10</v>
      </c>
      <c r="AA79" s="80"/>
      <c r="AB79" s="79">
        <v>95.677824281842632</v>
      </c>
      <c r="AC79" s="80"/>
      <c r="AD79" s="79" t="s">
        <v>10</v>
      </c>
      <c r="AE79" s="80"/>
      <c r="AF79" s="79">
        <v>110.64184368906714</v>
      </c>
      <c r="AG79" s="80"/>
      <c r="AH79" s="79" t="s">
        <v>10</v>
      </c>
      <c r="AI79" s="80"/>
      <c r="AJ79" s="79">
        <v>105.77278470618596</v>
      </c>
      <c r="AK79" s="80"/>
      <c r="AL79" s="79" t="s">
        <v>10</v>
      </c>
      <c r="AM79" s="80"/>
      <c r="AN79" s="79">
        <v>82.611696787148588</v>
      </c>
      <c r="AO79" s="80"/>
      <c r="AP79" s="79" t="s">
        <v>10</v>
      </c>
      <c r="AQ79" s="80"/>
      <c r="AR79" s="79">
        <v>111.76414534162453</v>
      </c>
      <c r="AS79" s="80"/>
    </row>
    <row r="80" spans="2:45" ht="14.4" customHeight="1" x14ac:dyDescent="0.25">
      <c r="B80" s="77" t="s">
        <v>60</v>
      </c>
      <c r="C80" s="78" t="s">
        <v>9</v>
      </c>
      <c r="D80" s="79" t="s">
        <v>10</v>
      </c>
      <c r="E80" s="80"/>
      <c r="F80" s="79" t="s">
        <v>10</v>
      </c>
      <c r="G80" s="80"/>
      <c r="H80" s="79" t="s">
        <v>10</v>
      </c>
      <c r="I80" s="80"/>
      <c r="J80" s="79" t="s">
        <v>10</v>
      </c>
      <c r="K80" s="80"/>
      <c r="L80" s="79" t="s">
        <v>10</v>
      </c>
      <c r="M80" s="80"/>
      <c r="N80" s="79" t="s">
        <v>10</v>
      </c>
      <c r="O80" s="80"/>
      <c r="P80" s="79" t="s">
        <v>10</v>
      </c>
      <c r="Q80" s="80"/>
      <c r="R80" s="79" t="s">
        <v>10</v>
      </c>
      <c r="S80" s="80"/>
      <c r="T80" s="79" t="s">
        <v>10</v>
      </c>
      <c r="U80" s="80"/>
      <c r="V80" s="79" t="s">
        <v>10</v>
      </c>
      <c r="W80" s="80"/>
      <c r="X80" s="79">
        <v>83.895037254722624</v>
      </c>
      <c r="Y80" s="80">
        <v>3</v>
      </c>
      <c r="Z80" s="79" t="s">
        <v>10</v>
      </c>
      <c r="AA80" s="80"/>
      <c r="AB80" s="79">
        <v>55.481070422014859</v>
      </c>
      <c r="AC80" s="80">
        <v>3</v>
      </c>
      <c r="AD80" s="79" t="s">
        <v>10</v>
      </c>
      <c r="AE80" s="80"/>
      <c r="AF80" s="79">
        <v>51.199184257298846</v>
      </c>
      <c r="AG80" s="80"/>
      <c r="AH80" s="79" t="s">
        <v>10</v>
      </c>
      <c r="AI80" s="80"/>
      <c r="AJ80" s="79">
        <v>46.525207455339526</v>
      </c>
      <c r="AK80" s="80"/>
      <c r="AL80" s="79" t="s">
        <v>10</v>
      </c>
      <c r="AM80" s="80"/>
      <c r="AN80" s="79">
        <v>35.487546860979556</v>
      </c>
      <c r="AO80" s="80"/>
      <c r="AP80" s="79" t="s">
        <v>10</v>
      </c>
      <c r="AQ80" s="80"/>
      <c r="AR80" s="79">
        <v>59.148807520521146</v>
      </c>
      <c r="AS80" s="80"/>
    </row>
    <row r="81" spans="2:45" ht="12" customHeight="1" x14ac:dyDescent="0.25">
      <c r="B81" s="77" t="s">
        <v>61</v>
      </c>
      <c r="C81" s="78" t="s">
        <v>12</v>
      </c>
      <c r="D81" s="79" t="s">
        <v>10</v>
      </c>
      <c r="E81" s="80"/>
      <c r="F81" s="79">
        <v>55.158585490339043</v>
      </c>
      <c r="G81" s="80"/>
      <c r="H81" s="79">
        <v>46.700031279324364</v>
      </c>
      <c r="I81" s="80"/>
      <c r="J81" s="79">
        <v>46.78125</v>
      </c>
      <c r="K81" s="80"/>
      <c r="L81" s="79">
        <v>108.19964349376114</v>
      </c>
      <c r="M81" s="80"/>
      <c r="N81" s="79">
        <v>93.117647058823536</v>
      </c>
      <c r="O81" s="80"/>
      <c r="P81" s="79">
        <v>73.98036253776435</v>
      </c>
      <c r="Q81" s="80"/>
      <c r="R81" s="79">
        <v>69.163223140495873</v>
      </c>
      <c r="S81" s="80"/>
      <c r="T81" s="79">
        <v>137.97701149425288</v>
      </c>
      <c r="U81" s="80"/>
      <c r="V81" s="79">
        <v>182.52178370066633</v>
      </c>
      <c r="W81" s="80"/>
      <c r="X81" s="79">
        <v>220.94017094017093</v>
      </c>
      <c r="Y81" s="80"/>
      <c r="Z81" s="79">
        <v>68.383233532934128</v>
      </c>
      <c r="AA81" s="80"/>
      <c r="AB81" s="79">
        <v>207.72870662460568</v>
      </c>
      <c r="AC81" s="80"/>
      <c r="AD81" s="79">
        <v>381.31147540983608</v>
      </c>
      <c r="AE81" s="80"/>
      <c r="AF81" s="79">
        <v>164.41798941798942</v>
      </c>
      <c r="AG81" s="80"/>
      <c r="AH81" s="79">
        <v>122.31111111111112</v>
      </c>
      <c r="AI81" s="80"/>
      <c r="AJ81" s="79">
        <v>199.50495049504951</v>
      </c>
      <c r="AK81" s="80"/>
      <c r="AL81" s="79">
        <v>190.53030303030303</v>
      </c>
      <c r="AM81" s="80"/>
      <c r="AN81" s="79">
        <v>175.5980861244019</v>
      </c>
      <c r="AO81" s="80"/>
      <c r="AP81" s="79" t="s">
        <v>10</v>
      </c>
      <c r="AQ81" s="80"/>
      <c r="AR81" s="79" t="s">
        <v>10</v>
      </c>
      <c r="AS81" s="80"/>
    </row>
    <row r="82" spans="2:45" ht="12" customHeight="1" x14ac:dyDescent="0.25">
      <c r="B82" s="65" t="s">
        <v>62</v>
      </c>
      <c r="C82" s="66" t="s">
        <v>12</v>
      </c>
      <c r="D82" s="67" t="s">
        <v>10</v>
      </c>
      <c r="E82" s="68"/>
      <c r="F82" s="67" t="s">
        <v>10</v>
      </c>
      <c r="G82" s="68"/>
      <c r="H82" s="67" t="s">
        <v>10</v>
      </c>
      <c r="I82" s="68"/>
      <c r="J82" s="67">
        <v>100</v>
      </c>
      <c r="K82" s="68"/>
      <c r="L82" s="67" t="s">
        <v>10</v>
      </c>
      <c r="M82" s="68"/>
      <c r="N82" s="67" t="s">
        <v>10</v>
      </c>
      <c r="O82" s="68"/>
      <c r="P82" s="67">
        <v>100</v>
      </c>
      <c r="Q82" s="68"/>
      <c r="R82" s="67" t="s">
        <v>10</v>
      </c>
      <c r="S82" s="68"/>
      <c r="T82" s="67" t="s">
        <v>10</v>
      </c>
      <c r="U82" s="68"/>
      <c r="V82" s="67" t="s">
        <v>10</v>
      </c>
      <c r="W82" s="68"/>
      <c r="X82" s="67" t="s">
        <v>10</v>
      </c>
      <c r="Y82" s="82"/>
      <c r="Z82" s="67" t="s">
        <v>10</v>
      </c>
      <c r="AA82" s="82"/>
      <c r="AB82" s="67" t="s">
        <v>10</v>
      </c>
      <c r="AC82" s="82"/>
      <c r="AD82" s="67" t="s">
        <v>10</v>
      </c>
      <c r="AE82" s="82"/>
      <c r="AF82" s="67" t="s">
        <v>10</v>
      </c>
      <c r="AG82" s="82"/>
      <c r="AH82" s="67" t="s">
        <v>10</v>
      </c>
      <c r="AI82" s="68"/>
      <c r="AJ82" s="67" t="s">
        <v>10</v>
      </c>
      <c r="AK82" s="82"/>
      <c r="AL82" s="67" t="s">
        <v>10</v>
      </c>
      <c r="AM82" s="82"/>
      <c r="AN82" s="67" t="s">
        <v>10</v>
      </c>
      <c r="AO82" s="82"/>
      <c r="AP82" s="67" t="s">
        <v>10</v>
      </c>
      <c r="AQ82" s="68"/>
      <c r="AR82" s="67" t="s">
        <v>10</v>
      </c>
      <c r="AS82" s="68"/>
    </row>
    <row r="83" spans="2:45" ht="12" customHeight="1" x14ac:dyDescent="0.25">
      <c r="B83" s="65" t="s">
        <v>63</v>
      </c>
      <c r="C83" s="66" t="s">
        <v>9</v>
      </c>
      <c r="D83" s="67" t="s">
        <v>10</v>
      </c>
      <c r="E83" s="68"/>
      <c r="F83" s="67" t="s">
        <v>10</v>
      </c>
      <c r="G83" s="68"/>
      <c r="H83" s="67" t="s">
        <v>10</v>
      </c>
      <c r="I83" s="68"/>
      <c r="J83" s="67" t="s">
        <v>10</v>
      </c>
      <c r="K83" s="68"/>
      <c r="L83" s="67" t="s">
        <v>10</v>
      </c>
      <c r="M83" s="68"/>
      <c r="N83" s="67" t="s">
        <v>10</v>
      </c>
      <c r="O83" s="68"/>
      <c r="P83" s="67" t="s">
        <v>10</v>
      </c>
      <c r="Q83" s="68"/>
      <c r="R83" s="67" t="s">
        <v>10</v>
      </c>
      <c r="S83" s="68"/>
      <c r="T83" s="67" t="s">
        <v>10</v>
      </c>
      <c r="U83" s="68"/>
      <c r="V83" s="67" t="s">
        <v>10</v>
      </c>
      <c r="W83" s="68"/>
      <c r="X83" s="67">
        <v>73.995753234125857</v>
      </c>
      <c r="Y83" s="68">
        <v>9</v>
      </c>
      <c r="Z83" s="67" t="s">
        <v>10</v>
      </c>
      <c r="AA83" s="68"/>
      <c r="AB83" s="67">
        <v>82.294411467314703</v>
      </c>
      <c r="AC83" s="68"/>
      <c r="AD83" s="67" t="s">
        <v>10</v>
      </c>
      <c r="AE83" s="68"/>
      <c r="AF83" s="67">
        <v>48.972685976339278</v>
      </c>
      <c r="AG83" s="68"/>
      <c r="AH83" s="67" t="s">
        <v>10</v>
      </c>
      <c r="AI83" s="68"/>
      <c r="AJ83" s="67">
        <v>39.634613133032524</v>
      </c>
      <c r="AK83" s="68"/>
      <c r="AL83" s="67" t="s">
        <v>10</v>
      </c>
      <c r="AM83" s="68"/>
      <c r="AN83" s="67">
        <v>77.721856872306475</v>
      </c>
      <c r="AO83" s="68"/>
      <c r="AP83" s="67" t="s">
        <v>10</v>
      </c>
      <c r="AQ83" s="68"/>
      <c r="AR83" s="67" t="s">
        <v>10</v>
      </c>
      <c r="AS83" s="68"/>
    </row>
    <row r="84" spans="2:45" ht="12" customHeight="1" x14ac:dyDescent="0.25">
      <c r="B84" s="65" t="s">
        <v>64</v>
      </c>
      <c r="C84" s="66" t="s">
        <v>12</v>
      </c>
      <c r="D84" s="67" t="s">
        <v>10</v>
      </c>
      <c r="E84" s="68"/>
      <c r="F84" s="67" t="s">
        <v>10</v>
      </c>
      <c r="G84" s="68"/>
      <c r="H84" s="67" t="s">
        <v>10</v>
      </c>
      <c r="I84" s="68"/>
      <c r="J84" s="67" t="s">
        <v>10</v>
      </c>
      <c r="K84" s="68"/>
      <c r="L84" s="67" t="s">
        <v>10</v>
      </c>
      <c r="M84" s="68"/>
      <c r="N84" s="67" t="s">
        <v>10</v>
      </c>
      <c r="O84" s="68"/>
      <c r="P84" s="67" t="s">
        <v>10</v>
      </c>
      <c r="Q84" s="68"/>
      <c r="R84" s="67" t="s">
        <v>10</v>
      </c>
      <c r="S84" s="68"/>
      <c r="T84" s="67">
        <v>100</v>
      </c>
      <c r="U84" s="68"/>
      <c r="V84" s="67" t="s">
        <v>10</v>
      </c>
      <c r="W84" s="68"/>
      <c r="X84" s="67" t="s">
        <v>10</v>
      </c>
      <c r="Y84" s="68"/>
      <c r="Z84" s="67" t="s">
        <v>10</v>
      </c>
      <c r="AA84" s="68"/>
      <c r="AB84" s="67" t="s">
        <v>10</v>
      </c>
      <c r="AC84" s="68"/>
      <c r="AD84" s="67" t="s">
        <v>10</v>
      </c>
      <c r="AE84" s="68"/>
      <c r="AF84" s="67" t="s">
        <v>10</v>
      </c>
      <c r="AG84" s="68"/>
      <c r="AH84" s="67" t="s">
        <v>10</v>
      </c>
      <c r="AI84" s="68"/>
      <c r="AJ84" s="67" t="s">
        <v>10</v>
      </c>
      <c r="AK84" s="68"/>
      <c r="AL84" s="67" t="s">
        <v>10</v>
      </c>
      <c r="AM84" s="68"/>
      <c r="AN84" s="67" t="s">
        <v>10</v>
      </c>
      <c r="AO84" s="68"/>
      <c r="AP84" s="67" t="s">
        <v>10</v>
      </c>
      <c r="AQ84" s="68"/>
      <c r="AR84" s="67" t="s">
        <v>10</v>
      </c>
      <c r="AS84" s="68"/>
    </row>
    <row r="85" spans="2:45" ht="12" customHeight="1" x14ac:dyDescent="0.25">
      <c r="B85" s="65" t="s">
        <v>65</v>
      </c>
      <c r="C85" s="66" t="s">
        <v>12</v>
      </c>
      <c r="D85" s="67" t="s">
        <v>10</v>
      </c>
      <c r="E85" s="68"/>
      <c r="F85" s="67" t="s">
        <v>10</v>
      </c>
      <c r="G85" s="68"/>
      <c r="H85" s="67" t="s">
        <v>10</v>
      </c>
      <c r="I85" s="68"/>
      <c r="J85" s="67" t="s">
        <v>10</v>
      </c>
      <c r="K85" s="68"/>
      <c r="L85" s="67" t="s">
        <v>10</v>
      </c>
      <c r="M85" s="68"/>
      <c r="N85" s="67">
        <v>100</v>
      </c>
      <c r="O85" s="68"/>
      <c r="P85" s="67" t="s">
        <v>10</v>
      </c>
      <c r="Q85" s="68"/>
      <c r="R85" s="67" t="s">
        <v>10</v>
      </c>
      <c r="S85" s="68"/>
      <c r="T85" s="67" t="s">
        <v>10</v>
      </c>
      <c r="U85" s="68"/>
      <c r="V85" s="67" t="s">
        <v>10</v>
      </c>
      <c r="W85" s="68"/>
      <c r="X85" s="67" t="s">
        <v>10</v>
      </c>
      <c r="Y85" s="68"/>
      <c r="Z85" s="67" t="s">
        <v>10</v>
      </c>
      <c r="AA85" s="68"/>
      <c r="AB85" s="67" t="s">
        <v>10</v>
      </c>
      <c r="AC85" s="68"/>
      <c r="AD85" s="67" t="s">
        <v>10</v>
      </c>
      <c r="AE85" s="68"/>
      <c r="AF85" s="67" t="s">
        <v>10</v>
      </c>
      <c r="AG85" s="68"/>
      <c r="AH85" s="67" t="s">
        <v>10</v>
      </c>
      <c r="AI85" s="68"/>
      <c r="AJ85" s="67" t="s">
        <v>10</v>
      </c>
      <c r="AK85" s="68"/>
      <c r="AL85" s="67" t="s">
        <v>10</v>
      </c>
      <c r="AM85" s="68"/>
      <c r="AN85" s="67" t="s">
        <v>10</v>
      </c>
      <c r="AO85" s="68"/>
      <c r="AP85" s="67" t="s">
        <v>10</v>
      </c>
      <c r="AQ85" s="68"/>
      <c r="AR85" s="67" t="s">
        <v>10</v>
      </c>
      <c r="AS85" s="68"/>
    </row>
    <row r="86" spans="2:45" ht="12" customHeight="1" x14ac:dyDescent="0.25">
      <c r="B86" s="65" t="s">
        <v>66</v>
      </c>
      <c r="C86" s="66" t="s">
        <v>12</v>
      </c>
      <c r="D86" s="67" t="s">
        <v>10</v>
      </c>
      <c r="E86" s="68"/>
      <c r="F86" s="67" t="s">
        <v>10</v>
      </c>
      <c r="G86" s="68"/>
      <c r="H86" s="67" t="s">
        <v>10</v>
      </c>
      <c r="I86" s="68"/>
      <c r="J86" s="67" t="s">
        <v>10</v>
      </c>
      <c r="K86" s="68"/>
      <c r="L86" s="67" t="s">
        <v>10</v>
      </c>
      <c r="M86" s="68"/>
      <c r="N86" s="67" t="s">
        <v>10</v>
      </c>
      <c r="O86" s="68"/>
      <c r="P86" s="67" t="s">
        <v>10</v>
      </c>
      <c r="Q86" s="68"/>
      <c r="R86" s="67" t="s">
        <v>10</v>
      </c>
      <c r="S86" s="68"/>
      <c r="T86" s="67" t="s">
        <v>10</v>
      </c>
      <c r="U86" s="68"/>
      <c r="V86" s="67" t="s">
        <v>10</v>
      </c>
      <c r="W86" s="68"/>
      <c r="X86" s="67" t="s">
        <v>10</v>
      </c>
      <c r="Y86" s="68"/>
      <c r="Z86" s="67" t="s">
        <v>10</v>
      </c>
      <c r="AA86" s="68"/>
      <c r="AB86" s="67" t="s">
        <v>10</v>
      </c>
      <c r="AC86" s="68"/>
      <c r="AD86" s="67" t="s">
        <v>10</v>
      </c>
      <c r="AE86" s="68"/>
      <c r="AF86" s="67">
        <v>100.77231547542925</v>
      </c>
      <c r="AG86" s="68"/>
      <c r="AH86" s="67">
        <v>100.43528501474188</v>
      </c>
      <c r="AI86" s="68"/>
      <c r="AJ86" s="67">
        <v>100.18525832233389</v>
      </c>
      <c r="AK86" s="68"/>
      <c r="AL86" s="67">
        <v>100.05678360911617</v>
      </c>
      <c r="AM86" s="68"/>
      <c r="AN86" s="67">
        <v>99.800407940522859</v>
      </c>
      <c r="AO86" s="68"/>
      <c r="AP86" s="67" t="s">
        <v>10</v>
      </c>
      <c r="AQ86" s="68"/>
      <c r="AR86" s="67" t="s">
        <v>10</v>
      </c>
      <c r="AS86" s="68"/>
    </row>
    <row r="87" spans="2:45" ht="12" customHeight="1" x14ac:dyDescent="0.25">
      <c r="B87" s="77" t="s">
        <v>67</v>
      </c>
      <c r="C87" s="78" t="s">
        <v>9</v>
      </c>
      <c r="D87" s="79" t="s">
        <v>10</v>
      </c>
      <c r="E87" s="80"/>
      <c r="F87" s="79" t="s">
        <v>10</v>
      </c>
      <c r="G87" s="80"/>
      <c r="H87" s="79" t="s">
        <v>10</v>
      </c>
      <c r="I87" s="80"/>
      <c r="J87" s="79" t="s">
        <v>10</v>
      </c>
      <c r="K87" s="80"/>
      <c r="L87" s="79" t="s">
        <v>10</v>
      </c>
      <c r="M87" s="80"/>
      <c r="N87" s="79" t="s">
        <v>10</v>
      </c>
      <c r="O87" s="80"/>
      <c r="P87" s="79" t="s">
        <v>10</v>
      </c>
      <c r="Q87" s="80"/>
      <c r="R87" s="79" t="s">
        <v>10</v>
      </c>
      <c r="S87" s="80"/>
      <c r="T87" s="79" t="s">
        <v>10</v>
      </c>
      <c r="U87" s="80"/>
      <c r="V87" s="79" t="s">
        <v>10</v>
      </c>
      <c r="W87" s="80"/>
      <c r="X87" s="79">
        <v>104.05329241203579</v>
      </c>
      <c r="Y87" s="80"/>
      <c r="Z87" s="79" t="s">
        <v>10</v>
      </c>
      <c r="AA87" s="80"/>
      <c r="AB87" s="79">
        <v>69.013455523219264</v>
      </c>
      <c r="AC87" s="80"/>
      <c r="AD87" s="79" t="s">
        <v>10</v>
      </c>
      <c r="AE87" s="80"/>
      <c r="AF87" s="79">
        <v>67.482668032359328</v>
      </c>
      <c r="AG87" s="80"/>
      <c r="AH87" s="79" t="s">
        <v>10</v>
      </c>
      <c r="AI87" s="80"/>
      <c r="AJ87" s="79">
        <v>53.867463818869304</v>
      </c>
      <c r="AK87" s="80"/>
      <c r="AL87" s="79" t="s">
        <v>10</v>
      </c>
      <c r="AM87" s="80"/>
      <c r="AN87" s="79">
        <v>53.857539915132229</v>
      </c>
      <c r="AO87" s="80"/>
      <c r="AP87" s="79" t="s">
        <v>10</v>
      </c>
      <c r="AQ87" s="80"/>
      <c r="AR87" s="79">
        <v>53.957273056365921</v>
      </c>
      <c r="AS87" s="80"/>
    </row>
    <row r="88" spans="2:45" ht="13.2" x14ac:dyDescent="0.25">
      <c r="B88" s="77" t="s">
        <v>68</v>
      </c>
      <c r="C88" s="78" t="s">
        <v>9</v>
      </c>
      <c r="D88" s="79" t="s">
        <v>10</v>
      </c>
      <c r="E88" s="80"/>
      <c r="F88" s="79" t="s">
        <v>10</v>
      </c>
      <c r="G88" s="80"/>
      <c r="H88" s="79" t="s">
        <v>10</v>
      </c>
      <c r="I88" s="80"/>
      <c r="J88" s="79" t="s">
        <v>10</v>
      </c>
      <c r="K88" s="80"/>
      <c r="L88" s="79" t="s">
        <v>10</v>
      </c>
      <c r="M88" s="80"/>
      <c r="N88" s="79" t="s">
        <v>10</v>
      </c>
      <c r="O88" s="80"/>
      <c r="P88" s="79" t="s">
        <v>10</v>
      </c>
      <c r="Q88" s="80"/>
      <c r="R88" s="79" t="s">
        <v>10</v>
      </c>
      <c r="S88" s="80"/>
      <c r="T88" s="79" t="s">
        <v>10</v>
      </c>
      <c r="U88" s="80"/>
      <c r="V88" s="79" t="s">
        <v>10</v>
      </c>
      <c r="W88" s="80"/>
      <c r="X88" s="79">
        <v>91.785442885474396</v>
      </c>
      <c r="Y88" s="80"/>
      <c r="Z88" s="79" t="s">
        <v>10</v>
      </c>
      <c r="AA88" s="80"/>
      <c r="AB88" s="79">
        <v>75.003651045917266</v>
      </c>
      <c r="AC88" s="80"/>
      <c r="AD88" s="79" t="s">
        <v>10</v>
      </c>
      <c r="AE88" s="80"/>
      <c r="AF88" s="79">
        <v>76.157492274655638</v>
      </c>
      <c r="AG88" s="80"/>
      <c r="AH88" s="79" t="s">
        <v>10</v>
      </c>
      <c r="AI88" s="80"/>
      <c r="AJ88" s="79">
        <v>86.105137395459977</v>
      </c>
      <c r="AK88" s="80"/>
      <c r="AL88" s="79" t="s">
        <v>10</v>
      </c>
      <c r="AM88" s="80"/>
      <c r="AN88" s="79">
        <v>56.332968335158327</v>
      </c>
      <c r="AO88" s="80"/>
      <c r="AP88" s="79" t="s">
        <v>10</v>
      </c>
      <c r="AQ88" s="80"/>
      <c r="AR88" s="79">
        <v>59.071436393972775</v>
      </c>
      <c r="AS88" s="80"/>
    </row>
    <row r="89" spans="2:45" ht="12" customHeight="1" x14ac:dyDescent="0.25">
      <c r="B89" s="77" t="s">
        <v>69</v>
      </c>
      <c r="C89" s="78" t="s">
        <v>9</v>
      </c>
      <c r="D89" s="79" t="s">
        <v>10</v>
      </c>
      <c r="E89" s="80"/>
      <c r="F89" s="79" t="s">
        <v>10</v>
      </c>
      <c r="G89" s="80"/>
      <c r="H89" s="79" t="s">
        <v>10</v>
      </c>
      <c r="I89" s="80"/>
      <c r="J89" s="79" t="s">
        <v>10</v>
      </c>
      <c r="K89" s="80"/>
      <c r="L89" s="79" t="s">
        <v>10</v>
      </c>
      <c r="M89" s="80"/>
      <c r="N89" s="79" t="s">
        <v>10</v>
      </c>
      <c r="O89" s="80"/>
      <c r="P89" s="79" t="s">
        <v>10</v>
      </c>
      <c r="Q89" s="80"/>
      <c r="R89" s="79" t="s">
        <v>10</v>
      </c>
      <c r="S89" s="80"/>
      <c r="T89" s="79" t="s">
        <v>10</v>
      </c>
      <c r="U89" s="80"/>
      <c r="V89" s="79" t="s">
        <v>10</v>
      </c>
      <c r="W89" s="80"/>
      <c r="X89" s="79">
        <v>117.68956034522321</v>
      </c>
      <c r="Y89" s="80"/>
      <c r="Z89" s="79" t="s">
        <v>10</v>
      </c>
      <c r="AA89" s="80"/>
      <c r="AB89" s="79">
        <v>92.413124719791199</v>
      </c>
      <c r="AC89" s="80"/>
      <c r="AD89" s="79" t="s">
        <v>10</v>
      </c>
      <c r="AE89" s="80"/>
      <c r="AF89" s="79">
        <v>92.146772928370922</v>
      </c>
      <c r="AG89" s="80"/>
      <c r="AH89" s="79" t="s">
        <v>10</v>
      </c>
      <c r="AI89" s="80"/>
      <c r="AJ89" s="79">
        <v>91.725061113577638</v>
      </c>
      <c r="AK89" s="80"/>
      <c r="AL89" s="79" t="s">
        <v>10</v>
      </c>
      <c r="AM89" s="80"/>
      <c r="AN89" s="79">
        <v>77.733596621907822</v>
      </c>
      <c r="AO89" s="80"/>
      <c r="AP89" s="79" t="s">
        <v>10</v>
      </c>
      <c r="AQ89" s="80"/>
      <c r="AR89" s="79">
        <v>78.298026240427689</v>
      </c>
      <c r="AS89" s="80"/>
    </row>
    <row r="90" spans="2:45" ht="12" customHeight="1" x14ac:dyDescent="0.25">
      <c r="B90" s="77" t="s">
        <v>70</v>
      </c>
      <c r="C90" s="78" t="s">
        <v>12</v>
      </c>
      <c r="D90" s="79" t="s">
        <v>10</v>
      </c>
      <c r="E90" s="80"/>
      <c r="F90" s="79" t="s">
        <v>10</v>
      </c>
      <c r="G90" s="80"/>
      <c r="H90" s="79" t="s">
        <v>10</v>
      </c>
      <c r="I90" s="80"/>
      <c r="J90" s="79" t="s">
        <v>10</v>
      </c>
      <c r="K90" s="80"/>
      <c r="L90" s="79" t="s">
        <v>10</v>
      </c>
      <c r="M90" s="80"/>
      <c r="N90" s="79" t="s">
        <v>10</v>
      </c>
      <c r="O90" s="80"/>
      <c r="P90" s="79">
        <v>100</v>
      </c>
      <c r="Q90" s="80">
        <v>15</v>
      </c>
      <c r="R90" s="79" t="s">
        <v>10</v>
      </c>
      <c r="S90" s="80"/>
      <c r="T90" s="79" t="s">
        <v>10</v>
      </c>
      <c r="U90" s="80"/>
      <c r="V90" s="79">
        <v>100</v>
      </c>
      <c r="W90" s="80">
        <v>16</v>
      </c>
      <c r="X90" s="79">
        <v>100</v>
      </c>
      <c r="Y90" s="80"/>
      <c r="Z90" s="79">
        <v>100</v>
      </c>
      <c r="AA90" s="80">
        <v>16</v>
      </c>
      <c r="AB90" s="79">
        <v>100</v>
      </c>
      <c r="AC90" s="80">
        <v>16</v>
      </c>
      <c r="AD90" s="79">
        <v>100</v>
      </c>
      <c r="AE90" s="80" t="s">
        <v>71</v>
      </c>
      <c r="AF90" s="79">
        <v>100</v>
      </c>
      <c r="AG90" s="80">
        <v>16</v>
      </c>
      <c r="AH90" s="79">
        <v>100</v>
      </c>
      <c r="AI90" s="80">
        <v>16</v>
      </c>
      <c r="AJ90" s="79">
        <v>100</v>
      </c>
      <c r="AK90" s="80">
        <v>16</v>
      </c>
      <c r="AL90" s="79" t="s">
        <v>10</v>
      </c>
      <c r="AM90" s="80"/>
      <c r="AN90" s="79">
        <v>100</v>
      </c>
      <c r="AO90" s="80">
        <v>16</v>
      </c>
      <c r="AP90" s="79" t="s">
        <v>10</v>
      </c>
      <c r="AQ90" s="80"/>
      <c r="AR90" s="79" t="s">
        <v>10</v>
      </c>
      <c r="AS90" s="80"/>
    </row>
    <row r="91" spans="2:45" ht="12" customHeight="1" x14ac:dyDescent="0.25">
      <c r="B91" s="77" t="s">
        <v>72</v>
      </c>
      <c r="C91" s="78" t="s">
        <v>9</v>
      </c>
      <c r="D91" s="79" t="s">
        <v>10</v>
      </c>
      <c r="E91" s="80"/>
      <c r="F91" s="79" t="s">
        <v>10</v>
      </c>
      <c r="G91" s="80"/>
      <c r="H91" s="79" t="s">
        <v>10</v>
      </c>
      <c r="I91" s="80"/>
      <c r="J91" s="79" t="s">
        <v>10</v>
      </c>
      <c r="K91" s="80"/>
      <c r="L91" s="79" t="s">
        <v>10</v>
      </c>
      <c r="M91" s="80"/>
      <c r="N91" s="79" t="s">
        <v>10</v>
      </c>
      <c r="O91" s="80"/>
      <c r="P91" s="79" t="s">
        <v>10</v>
      </c>
      <c r="Q91" s="80"/>
      <c r="R91" s="79" t="s">
        <v>10</v>
      </c>
      <c r="S91" s="80"/>
      <c r="T91" s="79" t="s">
        <v>10</v>
      </c>
      <c r="U91" s="80"/>
      <c r="V91" s="79" t="s">
        <v>10</v>
      </c>
      <c r="W91" s="80"/>
      <c r="X91" s="79">
        <v>71.862848280064256</v>
      </c>
      <c r="Y91" s="81"/>
      <c r="Z91" s="79" t="s">
        <v>10</v>
      </c>
      <c r="AA91" s="81"/>
      <c r="AB91" s="79">
        <v>24.605751688559092</v>
      </c>
      <c r="AC91" s="81"/>
      <c r="AD91" s="79" t="s">
        <v>10</v>
      </c>
      <c r="AE91" s="81"/>
      <c r="AF91" s="79">
        <v>48.280862212602663</v>
      </c>
      <c r="AG91" s="81"/>
      <c r="AH91" s="79" t="s">
        <v>10</v>
      </c>
      <c r="AI91" s="80"/>
      <c r="AJ91" s="79">
        <v>30.451704275722378</v>
      </c>
      <c r="AK91" s="81"/>
      <c r="AL91" s="79" t="s">
        <v>10</v>
      </c>
      <c r="AM91" s="81"/>
      <c r="AN91" s="79">
        <v>41.657306631058361</v>
      </c>
      <c r="AO91" s="81"/>
      <c r="AP91" s="79" t="s">
        <v>10</v>
      </c>
      <c r="AQ91" s="80"/>
      <c r="AR91" s="79">
        <v>42.552510480290515</v>
      </c>
      <c r="AS91" s="80"/>
    </row>
    <row r="92" spans="2:45" ht="12" customHeight="1" x14ac:dyDescent="0.25">
      <c r="B92" s="65" t="s">
        <v>73</v>
      </c>
      <c r="C92" s="66" t="s">
        <v>12</v>
      </c>
      <c r="D92" s="67" t="s">
        <v>10</v>
      </c>
      <c r="E92" s="68"/>
      <c r="F92" s="67" t="s">
        <v>10</v>
      </c>
      <c r="G92" s="68"/>
      <c r="H92" s="67" t="s">
        <v>10</v>
      </c>
      <c r="I92" s="68"/>
      <c r="J92" s="67" t="s">
        <v>10</v>
      </c>
      <c r="K92" s="68"/>
      <c r="L92" s="67" t="s">
        <v>10</v>
      </c>
      <c r="M92" s="68"/>
      <c r="N92" s="67" t="s">
        <v>10</v>
      </c>
      <c r="O92" s="68"/>
      <c r="P92" s="67" t="s">
        <v>10</v>
      </c>
      <c r="Q92" s="68"/>
      <c r="R92" s="67" t="s">
        <v>10</v>
      </c>
      <c r="S92" s="68"/>
      <c r="T92" s="67" t="s">
        <v>10</v>
      </c>
      <c r="U92" s="68"/>
      <c r="V92" s="67">
        <v>100</v>
      </c>
      <c r="W92" s="68"/>
      <c r="X92" s="67" t="s">
        <v>10</v>
      </c>
      <c r="Y92" s="68"/>
      <c r="Z92" s="67" t="s">
        <v>10</v>
      </c>
      <c r="AA92" s="68"/>
      <c r="AB92" s="67" t="s">
        <v>10</v>
      </c>
      <c r="AC92" s="68"/>
      <c r="AD92" s="67" t="s">
        <v>10</v>
      </c>
      <c r="AE92" s="68"/>
      <c r="AF92" s="67" t="s">
        <v>10</v>
      </c>
      <c r="AG92" s="68"/>
      <c r="AH92" s="67" t="s">
        <v>10</v>
      </c>
      <c r="AI92" s="68"/>
      <c r="AJ92" s="67" t="s">
        <v>10</v>
      </c>
      <c r="AK92" s="68"/>
      <c r="AL92" s="67" t="s">
        <v>10</v>
      </c>
      <c r="AM92" s="68"/>
      <c r="AN92" s="67" t="s">
        <v>10</v>
      </c>
      <c r="AO92" s="68"/>
      <c r="AP92" s="67" t="s">
        <v>10</v>
      </c>
      <c r="AQ92" s="68"/>
      <c r="AR92" s="67" t="s">
        <v>10</v>
      </c>
      <c r="AS92" s="68"/>
    </row>
    <row r="93" spans="2:45" ht="27.6" customHeight="1" x14ac:dyDescent="0.25">
      <c r="B93" s="65" t="s">
        <v>74</v>
      </c>
      <c r="C93" s="66" t="s">
        <v>12</v>
      </c>
      <c r="D93" s="67" t="s">
        <v>10</v>
      </c>
      <c r="E93" s="68"/>
      <c r="F93" s="67" t="s">
        <v>10</v>
      </c>
      <c r="G93" s="68"/>
      <c r="H93" s="67" t="s">
        <v>10</v>
      </c>
      <c r="I93" s="68"/>
      <c r="J93" s="67" t="s">
        <v>10</v>
      </c>
      <c r="K93" s="68"/>
      <c r="L93" s="67" t="s">
        <v>10</v>
      </c>
      <c r="M93" s="68"/>
      <c r="N93" s="67" t="s">
        <v>10</v>
      </c>
      <c r="O93" s="68"/>
      <c r="P93" s="67" t="s">
        <v>10</v>
      </c>
      <c r="Q93" s="68"/>
      <c r="R93" s="67" t="s">
        <v>10</v>
      </c>
      <c r="S93" s="68"/>
      <c r="T93" s="67" t="s">
        <v>10</v>
      </c>
      <c r="U93" s="68"/>
      <c r="V93" s="67" t="s">
        <v>10</v>
      </c>
      <c r="W93" s="68"/>
      <c r="X93" s="67" t="s">
        <v>10</v>
      </c>
      <c r="Y93" s="68"/>
      <c r="Z93" s="67" t="s">
        <v>10</v>
      </c>
      <c r="AA93" s="68"/>
      <c r="AB93" s="67" t="s">
        <v>10</v>
      </c>
      <c r="AC93" s="68"/>
      <c r="AD93" s="67" t="s">
        <v>10</v>
      </c>
      <c r="AE93" s="68"/>
      <c r="AF93" s="67">
        <v>96.283187356873938</v>
      </c>
      <c r="AG93" s="68">
        <v>18</v>
      </c>
      <c r="AH93" s="67" t="s">
        <v>10</v>
      </c>
      <c r="AI93" s="68"/>
      <c r="AJ93" s="67">
        <v>100.51029102536386</v>
      </c>
      <c r="AK93" s="68"/>
      <c r="AL93" s="67" t="s">
        <v>10</v>
      </c>
      <c r="AM93" s="68"/>
      <c r="AN93" s="67">
        <v>101.09759633522359</v>
      </c>
      <c r="AO93" s="68"/>
      <c r="AP93" s="67" t="s">
        <v>10</v>
      </c>
      <c r="AQ93" s="68"/>
      <c r="AR93" s="67" t="s">
        <v>10</v>
      </c>
      <c r="AS93" s="68"/>
    </row>
    <row r="94" spans="2:45" ht="13.8" customHeight="1" x14ac:dyDescent="0.25">
      <c r="B94" s="65" t="s">
        <v>75</v>
      </c>
      <c r="C94" s="66" t="s">
        <v>12</v>
      </c>
      <c r="D94" s="67" t="s">
        <v>10</v>
      </c>
      <c r="E94" s="68"/>
      <c r="F94" s="67" t="s">
        <v>10</v>
      </c>
      <c r="G94" s="68"/>
      <c r="H94" s="67" t="s">
        <v>10</v>
      </c>
      <c r="I94" s="68"/>
      <c r="J94" s="67" t="s">
        <v>10</v>
      </c>
      <c r="K94" s="68"/>
      <c r="L94" s="67" t="s">
        <v>10</v>
      </c>
      <c r="M94" s="68"/>
      <c r="N94" s="67" t="s">
        <v>10</v>
      </c>
      <c r="O94" s="68"/>
      <c r="P94" s="67" t="s">
        <v>10</v>
      </c>
      <c r="Q94" s="68"/>
      <c r="R94" s="67">
        <v>100</v>
      </c>
      <c r="S94" s="68"/>
      <c r="T94" s="67">
        <v>100</v>
      </c>
      <c r="U94" s="68"/>
      <c r="V94" s="67" t="s">
        <v>10</v>
      </c>
      <c r="W94" s="68"/>
      <c r="X94" s="67" t="s">
        <v>10</v>
      </c>
      <c r="Y94" s="68"/>
      <c r="Z94" s="67" t="s">
        <v>10</v>
      </c>
      <c r="AA94" s="68"/>
      <c r="AB94" s="67" t="s">
        <v>10</v>
      </c>
      <c r="AC94" s="68"/>
      <c r="AD94" s="67" t="s">
        <v>10</v>
      </c>
      <c r="AE94" s="68"/>
      <c r="AF94" s="67" t="s">
        <v>10</v>
      </c>
      <c r="AG94" s="68"/>
      <c r="AH94" s="67" t="s">
        <v>10</v>
      </c>
      <c r="AI94" s="68"/>
      <c r="AJ94" s="67" t="s">
        <v>10</v>
      </c>
      <c r="AK94" s="68"/>
      <c r="AL94" s="67" t="s">
        <v>10</v>
      </c>
      <c r="AM94" s="68"/>
      <c r="AN94" s="67" t="s">
        <v>10</v>
      </c>
      <c r="AO94" s="68"/>
      <c r="AP94" s="67" t="s">
        <v>10</v>
      </c>
      <c r="AQ94" s="68"/>
      <c r="AR94" s="67" t="s">
        <v>10</v>
      </c>
      <c r="AS94" s="68"/>
    </row>
    <row r="95" spans="2:45" ht="12" customHeight="1" x14ac:dyDescent="0.25">
      <c r="B95" s="65" t="s">
        <v>76</v>
      </c>
      <c r="C95" s="66" t="s">
        <v>9</v>
      </c>
      <c r="D95" s="67" t="s">
        <v>10</v>
      </c>
      <c r="E95" s="68"/>
      <c r="F95" s="67" t="s">
        <v>10</v>
      </c>
      <c r="G95" s="68"/>
      <c r="H95" s="67" t="s">
        <v>10</v>
      </c>
      <c r="I95" s="68"/>
      <c r="J95" s="67" t="s">
        <v>10</v>
      </c>
      <c r="K95" s="68"/>
      <c r="L95" s="67" t="s">
        <v>10</v>
      </c>
      <c r="M95" s="68"/>
      <c r="N95" s="67" t="s">
        <v>10</v>
      </c>
      <c r="O95" s="68"/>
      <c r="P95" s="67" t="s">
        <v>10</v>
      </c>
      <c r="Q95" s="68"/>
      <c r="R95" s="67" t="s">
        <v>10</v>
      </c>
      <c r="S95" s="68"/>
      <c r="T95" s="67" t="s">
        <v>10</v>
      </c>
      <c r="U95" s="68"/>
      <c r="V95" s="67" t="s">
        <v>10</v>
      </c>
      <c r="W95" s="68"/>
      <c r="X95" s="67">
        <v>123.38611779117242</v>
      </c>
      <c r="Y95" s="68"/>
      <c r="Z95" s="67" t="s">
        <v>10</v>
      </c>
      <c r="AA95" s="68"/>
      <c r="AB95" s="67">
        <v>599.3330863282697</v>
      </c>
      <c r="AC95" s="68"/>
      <c r="AD95" s="67" t="s">
        <v>10</v>
      </c>
      <c r="AE95" s="68"/>
      <c r="AF95" s="67">
        <v>114.27883996884952</v>
      </c>
      <c r="AG95" s="68"/>
      <c r="AH95" s="67" t="s">
        <v>10</v>
      </c>
      <c r="AI95" s="68"/>
      <c r="AJ95" s="67">
        <v>98.995552147191717</v>
      </c>
      <c r="AK95" s="68"/>
      <c r="AL95" s="67" t="s">
        <v>10</v>
      </c>
      <c r="AM95" s="68"/>
      <c r="AN95" s="67">
        <v>89.539165538338096</v>
      </c>
      <c r="AO95" s="68"/>
      <c r="AP95" s="67" t="s">
        <v>10</v>
      </c>
      <c r="AQ95" s="68"/>
      <c r="AR95" s="67">
        <v>189.00902743424038</v>
      </c>
      <c r="AS95" s="68"/>
    </row>
    <row r="96" spans="2:45" ht="13.2" x14ac:dyDescent="0.25">
      <c r="B96" s="65" t="s">
        <v>77</v>
      </c>
      <c r="C96" s="66" t="s">
        <v>12</v>
      </c>
      <c r="D96" s="67" t="s">
        <v>10</v>
      </c>
      <c r="E96" s="68"/>
      <c r="F96" s="67">
        <v>95.328402486024984</v>
      </c>
      <c r="G96" s="68">
        <v>19</v>
      </c>
      <c r="H96" s="67">
        <v>96.826278913942204</v>
      </c>
      <c r="I96" s="68">
        <v>19</v>
      </c>
      <c r="J96" s="67">
        <v>102.58102096870964</v>
      </c>
      <c r="K96" s="68">
        <v>19</v>
      </c>
      <c r="L96" s="67">
        <v>96.369067501835431</v>
      </c>
      <c r="M96" s="68">
        <v>19</v>
      </c>
      <c r="N96" s="67">
        <v>72.276963032889697</v>
      </c>
      <c r="O96" s="68">
        <v>19</v>
      </c>
      <c r="P96" s="67">
        <v>82.275067509953928</v>
      </c>
      <c r="Q96" s="68">
        <v>19</v>
      </c>
      <c r="R96" s="67">
        <v>115.76097469872413</v>
      </c>
      <c r="S96" s="68">
        <v>19</v>
      </c>
      <c r="T96" s="67">
        <v>140.94140805141652</v>
      </c>
      <c r="U96" s="68">
        <v>19</v>
      </c>
      <c r="V96" s="67">
        <v>87.161584470695118</v>
      </c>
      <c r="W96" s="68">
        <v>19</v>
      </c>
      <c r="X96" s="67">
        <v>80.82590173850565</v>
      </c>
      <c r="Y96" s="68">
        <v>19</v>
      </c>
      <c r="Z96" s="67">
        <v>78.16264724598858</v>
      </c>
      <c r="AA96" s="68">
        <v>19</v>
      </c>
      <c r="AB96" s="67">
        <v>83.043130619005751</v>
      </c>
      <c r="AC96" s="82">
        <v>19</v>
      </c>
      <c r="AD96" s="67">
        <v>79.790283068104358</v>
      </c>
      <c r="AE96" s="82">
        <v>19</v>
      </c>
      <c r="AF96" s="67">
        <v>87.877181863374773</v>
      </c>
      <c r="AG96" s="82">
        <v>19</v>
      </c>
      <c r="AH96" s="67">
        <v>95.563659018160251</v>
      </c>
      <c r="AI96" s="68">
        <v>19</v>
      </c>
      <c r="AJ96" s="67" t="s">
        <v>10</v>
      </c>
      <c r="AK96" s="82"/>
      <c r="AL96" s="67" t="s">
        <v>10</v>
      </c>
      <c r="AM96" s="82"/>
      <c r="AN96" s="67" t="s">
        <v>10</v>
      </c>
      <c r="AO96" s="82"/>
      <c r="AP96" s="67" t="s">
        <v>10</v>
      </c>
      <c r="AQ96" s="68"/>
      <c r="AR96" s="67" t="s">
        <v>10</v>
      </c>
      <c r="AS96" s="68"/>
    </row>
    <row r="97" spans="1:45" ht="13.2" x14ac:dyDescent="0.25">
      <c r="B97" s="77" t="s">
        <v>78</v>
      </c>
      <c r="C97" s="78" t="s">
        <v>12</v>
      </c>
      <c r="D97" s="79" t="s">
        <v>10</v>
      </c>
      <c r="E97" s="80"/>
      <c r="F97" s="79" t="s">
        <v>10</v>
      </c>
      <c r="G97" s="80"/>
      <c r="H97" s="79" t="s">
        <v>10</v>
      </c>
      <c r="I97" s="80"/>
      <c r="J97" s="79" t="s">
        <v>10</v>
      </c>
      <c r="K97" s="80"/>
      <c r="L97" s="79" t="s">
        <v>10</v>
      </c>
      <c r="M97" s="80"/>
      <c r="N97" s="79" t="s">
        <v>10</v>
      </c>
      <c r="O97" s="80"/>
      <c r="P97" s="79" t="s">
        <v>10</v>
      </c>
      <c r="Q97" s="80"/>
      <c r="R97" s="79" t="s">
        <v>10</v>
      </c>
      <c r="S97" s="80"/>
      <c r="T97" s="79" t="s">
        <v>10</v>
      </c>
      <c r="U97" s="80"/>
      <c r="V97" s="79" t="s">
        <v>10</v>
      </c>
      <c r="W97" s="80"/>
      <c r="X97" s="79" t="s">
        <v>10</v>
      </c>
      <c r="Y97" s="80"/>
      <c r="Z97" s="79" t="s">
        <v>10</v>
      </c>
      <c r="AA97" s="81"/>
      <c r="AB97" s="79" t="s">
        <v>10</v>
      </c>
      <c r="AC97" s="80"/>
      <c r="AD97" s="79" t="s">
        <v>10</v>
      </c>
      <c r="AE97" s="81"/>
      <c r="AF97" s="79" t="s">
        <v>10</v>
      </c>
      <c r="AG97" s="81"/>
      <c r="AH97" s="79">
        <v>98.955911628360226</v>
      </c>
      <c r="AI97" s="80"/>
      <c r="AJ97" s="79">
        <v>99.999942228267287</v>
      </c>
      <c r="AK97" s="81"/>
      <c r="AL97" s="79">
        <v>100</v>
      </c>
      <c r="AM97" s="81"/>
      <c r="AN97" s="79">
        <v>100</v>
      </c>
      <c r="AO97" s="81"/>
      <c r="AP97" s="79" t="s">
        <v>10</v>
      </c>
      <c r="AQ97" s="80"/>
      <c r="AR97" s="79" t="s">
        <v>10</v>
      </c>
      <c r="AS97" s="80"/>
    </row>
    <row r="98" spans="1:45" ht="32.4" customHeight="1" x14ac:dyDescent="0.25">
      <c r="B98" s="77" t="s">
        <v>79</v>
      </c>
      <c r="C98" s="78" t="s">
        <v>9</v>
      </c>
      <c r="D98" s="79" t="s">
        <v>10</v>
      </c>
      <c r="E98" s="80"/>
      <c r="F98" s="79" t="s">
        <v>10</v>
      </c>
      <c r="G98" s="80"/>
      <c r="H98" s="79" t="s">
        <v>10</v>
      </c>
      <c r="I98" s="80"/>
      <c r="J98" s="79" t="s">
        <v>10</v>
      </c>
      <c r="K98" s="80"/>
      <c r="L98" s="79" t="s">
        <v>10</v>
      </c>
      <c r="M98" s="80"/>
      <c r="N98" s="79" t="s">
        <v>10</v>
      </c>
      <c r="O98" s="80"/>
      <c r="P98" s="79" t="s">
        <v>10</v>
      </c>
      <c r="Q98" s="80"/>
      <c r="R98" s="79" t="s">
        <v>10</v>
      </c>
      <c r="S98" s="80"/>
      <c r="T98" s="79" t="s">
        <v>10</v>
      </c>
      <c r="U98" s="80"/>
      <c r="V98" s="79" t="s">
        <v>10</v>
      </c>
      <c r="W98" s="80"/>
      <c r="X98" s="79">
        <v>59.381347226943035</v>
      </c>
      <c r="Y98" s="80"/>
      <c r="Z98" s="79" t="s">
        <v>10</v>
      </c>
      <c r="AA98" s="80"/>
      <c r="AB98" s="79">
        <v>40.547623545475936</v>
      </c>
      <c r="AC98" s="80"/>
      <c r="AD98" s="79" t="s">
        <v>10</v>
      </c>
      <c r="AE98" s="80"/>
      <c r="AF98" s="79">
        <v>45.48940193526655</v>
      </c>
      <c r="AG98" s="80"/>
      <c r="AH98" s="79" t="s">
        <v>10</v>
      </c>
      <c r="AI98" s="80"/>
      <c r="AJ98" s="79">
        <v>27.05028044142524</v>
      </c>
      <c r="AK98" s="80"/>
      <c r="AL98" s="79" t="s">
        <v>10</v>
      </c>
      <c r="AM98" s="80"/>
      <c r="AN98" s="79">
        <v>35.023119077632479</v>
      </c>
      <c r="AO98" s="80"/>
      <c r="AP98" s="79" t="s">
        <v>10</v>
      </c>
      <c r="AQ98" s="80"/>
      <c r="AR98" s="79">
        <v>47.866307489101736</v>
      </c>
      <c r="AS98" s="80"/>
    </row>
    <row r="99" spans="1:45" ht="15" customHeight="1" x14ac:dyDescent="0.25">
      <c r="B99" s="77" t="s">
        <v>80</v>
      </c>
      <c r="C99" s="78" t="s">
        <v>12</v>
      </c>
      <c r="D99" s="79" t="s">
        <v>10</v>
      </c>
      <c r="E99" s="80"/>
      <c r="F99" s="79" t="s">
        <v>10</v>
      </c>
      <c r="G99" s="80"/>
      <c r="H99" s="79" t="s">
        <v>10</v>
      </c>
      <c r="I99" s="80"/>
      <c r="J99" s="79" t="s">
        <v>10</v>
      </c>
      <c r="K99" s="80"/>
      <c r="L99" s="79" t="s">
        <v>10</v>
      </c>
      <c r="M99" s="80"/>
      <c r="N99" s="79" t="s">
        <v>10</v>
      </c>
      <c r="O99" s="80"/>
      <c r="P99" s="79">
        <v>99.6</v>
      </c>
      <c r="Q99" s="80"/>
      <c r="R99" s="79" t="s">
        <v>10</v>
      </c>
      <c r="S99" s="80"/>
      <c r="T99" s="79" t="s">
        <v>10</v>
      </c>
      <c r="U99" s="80"/>
      <c r="V99" s="79" t="s">
        <v>10</v>
      </c>
      <c r="W99" s="80"/>
      <c r="X99" s="79" t="s">
        <v>10</v>
      </c>
      <c r="Y99" s="80"/>
      <c r="Z99" s="79">
        <v>100</v>
      </c>
      <c r="AA99" s="80"/>
      <c r="AB99" s="79" t="s">
        <v>10</v>
      </c>
      <c r="AC99" s="80"/>
      <c r="AD99" s="79" t="s">
        <v>10</v>
      </c>
      <c r="AE99" s="80"/>
      <c r="AF99" s="79" t="s">
        <v>10</v>
      </c>
      <c r="AG99" s="80"/>
      <c r="AH99" s="79" t="s">
        <v>10</v>
      </c>
      <c r="AI99" s="80"/>
      <c r="AJ99" s="79" t="s">
        <v>10</v>
      </c>
      <c r="AK99" s="80"/>
      <c r="AL99" s="79" t="s">
        <v>10</v>
      </c>
      <c r="AM99" s="80"/>
      <c r="AN99" s="79" t="s">
        <v>10</v>
      </c>
      <c r="AO99" s="80"/>
      <c r="AP99" s="79" t="s">
        <v>10</v>
      </c>
      <c r="AQ99" s="80"/>
      <c r="AR99" s="79" t="s">
        <v>10</v>
      </c>
      <c r="AS99" s="80"/>
    </row>
    <row r="100" spans="1:45" ht="12" customHeight="1" x14ac:dyDescent="0.25">
      <c r="B100" s="77" t="s">
        <v>81</v>
      </c>
      <c r="C100" s="78" t="s">
        <v>12</v>
      </c>
      <c r="D100" s="79" t="s">
        <v>10</v>
      </c>
      <c r="E100" s="80"/>
      <c r="F100" s="79" t="s">
        <v>10</v>
      </c>
      <c r="G100" s="80"/>
      <c r="H100" s="79" t="s">
        <v>10</v>
      </c>
      <c r="I100" s="80"/>
      <c r="J100" s="79" t="s">
        <v>10</v>
      </c>
      <c r="K100" s="80"/>
      <c r="L100" s="79" t="s">
        <v>10</v>
      </c>
      <c r="M100" s="80"/>
      <c r="N100" s="79" t="s">
        <v>10</v>
      </c>
      <c r="O100" s="80"/>
      <c r="P100" s="79">
        <v>100</v>
      </c>
      <c r="Q100" s="80">
        <v>20</v>
      </c>
      <c r="R100" s="79">
        <v>100</v>
      </c>
      <c r="S100" s="80">
        <v>20</v>
      </c>
      <c r="T100" s="79">
        <v>100</v>
      </c>
      <c r="U100" s="80">
        <v>20</v>
      </c>
      <c r="V100" s="79">
        <v>100</v>
      </c>
      <c r="W100" s="80">
        <v>20</v>
      </c>
      <c r="X100" s="79">
        <v>100</v>
      </c>
      <c r="Y100" s="80">
        <v>20</v>
      </c>
      <c r="Z100" s="79">
        <v>100</v>
      </c>
      <c r="AA100" s="80">
        <v>20</v>
      </c>
      <c r="AB100" s="79">
        <v>100</v>
      </c>
      <c r="AC100" s="80">
        <v>20</v>
      </c>
      <c r="AD100" s="79">
        <v>100</v>
      </c>
      <c r="AE100" s="80">
        <v>20</v>
      </c>
      <c r="AF100" s="79">
        <v>99.911268855368235</v>
      </c>
      <c r="AG100" s="80">
        <v>20</v>
      </c>
      <c r="AH100" s="79">
        <v>100</v>
      </c>
      <c r="AI100" s="80">
        <v>20</v>
      </c>
      <c r="AJ100" s="79">
        <v>100</v>
      </c>
      <c r="AK100" s="80">
        <v>20</v>
      </c>
      <c r="AL100" s="79">
        <v>100</v>
      </c>
      <c r="AM100" s="80">
        <v>20</v>
      </c>
      <c r="AN100" s="79">
        <v>100</v>
      </c>
      <c r="AO100" s="80">
        <v>20</v>
      </c>
      <c r="AP100" s="79" t="s">
        <v>10</v>
      </c>
      <c r="AQ100" s="80"/>
      <c r="AR100" s="79" t="s">
        <v>10</v>
      </c>
      <c r="AS100" s="80"/>
    </row>
    <row r="101" spans="1:45" x14ac:dyDescent="0.25">
      <c r="A101" s="69"/>
      <c r="B101" s="84"/>
      <c r="C101" s="84"/>
      <c r="D101" s="126"/>
      <c r="E101" s="127"/>
      <c r="F101" s="85"/>
      <c r="G101" s="86"/>
      <c r="H101" s="87"/>
      <c r="I101" s="88"/>
      <c r="J101" s="87"/>
      <c r="K101" s="88"/>
      <c r="L101" s="87"/>
      <c r="M101" s="88"/>
      <c r="N101" s="87"/>
      <c r="O101" s="88"/>
      <c r="P101" s="85"/>
      <c r="Q101" s="86"/>
      <c r="R101" s="85"/>
      <c r="S101" s="86"/>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row>
    <row r="102" spans="1:45" s="69" customFormat="1" x14ac:dyDescent="0.25">
      <c r="B102" s="78"/>
      <c r="C102" s="78"/>
      <c r="D102" s="89"/>
      <c r="E102" s="90"/>
      <c r="F102" s="91"/>
      <c r="G102" s="80"/>
      <c r="H102" s="92"/>
      <c r="I102" s="93"/>
      <c r="J102" s="92"/>
      <c r="K102" s="93"/>
      <c r="L102" s="92"/>
      <c r="M102" s="93"/>
      <c r="N102" s="92"/>
      <c r="O102" s="93"/>
      <c r="P102" s="91"/>
      <c r="Q102" s="80"/>
      <c r="R102" s="91"/>
      <c r="S102" s="80"/>
    </row>
    <row r="103" spans="1:45" x14ac:dyDescent="0.25">
      <c r="A103" s="94" t="s">
        <v>82</v>
      </c>
      <c r="D103" s="95"/>
      <c r="E103" s="96"/>
      <c r="H103" s="97"/>
      <c r="I103" s="98"/>
    </row>
    <row r="104" spans="1:45" ht="3" customHeight="1" x14ac:dyDescent="0.25">
      <c r="A104" s="94"/>
      <c r="D104" s="95"/>
      <c r="E104" s="96"/>
      <c r="H104" s="97"/>
      <c r="I104" s="98"/>
    </row>
    <row r="105" spans="1:45" ht="13.2" customHeight="1" x14ac:dyDescent="0.25">
      <c r="A105" s="128" t="s">
        <v>83</v>
      </c>
      <c r="B105" s="128"/>
      <c r="C105" s="128"/>
      <c r="D105" s="128"/>
      <c r="E105" s="128"/>
      <c r="F105" s="128"/>
      <c r="G105" s="128"/>
      <c r="H105" s="128"/>
      <c r="I105" s="128"/>
      <c r="J105" s="128"/>
      <c r="K105" s="128"/>
      <c r="L105" s="128"/>
      <c r="M105" s="128"/>
      <c r="N105" s="128"/>
      <c r="O105" s="128"/>
      <c r="P105" s="128"/>
      <c r="Q105" s="128"/>
      <c r="R105" s="128"/>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row>
    <row r="106" spans="1:45" ht="13.2" customHeight="1" x14ac:dyDescent="0.3">
      <c r="A106" s="130" t="s">
        <v>84</v>
      </c>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row>
    <row r="107" spans="1:45" ht="13.2" customHeight="1" x14ac:dyDescent="0.25">
      <c r="A107" s="99"/>
      <c r="B107" s="71"/>
      <c r="C107" s="71"/>
      <c r="D107" s="100"/>
      <c r="E107" s="101"/>
      <c r="F107" s="100"/>
      <c r="G107" s="101"/>
      <c r="H107" s="102"/>
      <c r="I107" s="98"/>
    </row>
    <row r="108" spans="1:45" ht="15" customHeight="1" x14ac:dyDescent="0.25">
      <c r="A108" s="103" t="s">
        <v>85</v>
      </c>
      <c r="B108" s="104"/>
      <c r="C108" s="104"/>
      <c r="D108" s="105"/>
      <c r="E108" s="106"/>
      <c r="F108" s="100"/>
      <c r="G108" s="101"/>
      <c r="H108" s="102"/>
      <c r="I108" s="98"/>
    </row>
    <row r="109" spans="1:45" ht="3" customHeight="1" x14ac:dyDescent="0.25">
      <c r="A109" s="103"/>
      <c r="B109" s="104"/>
      <c r="C109" s="104"/>
      <c r="D109" s="105"/>
      <c r="E109" s="106"/>
      <c r="F109" s="100"/>
      <c r="G109" s="101"/>
      <c r="H109" s="102"/>
      <c r="I109" s="98"/>
    </row>
    <row r="110" spans="1:45" customFormat="1" ht="14.4" x14ac:dyDescent="0.3">
      <c r="A110" s="107">
        <v>1</v>
      </c>
      <c r="B110" s="118" t="s">
        <v>86</v>
      </c>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row>
    <row r="111" spans="1:45" customFormat="1" ht="14.4" x14ac:dyDescent="0.3">
      <c r="A111" s="107">
        <v>2</v>
      </c>
      <c r="B111" s="118" t="s">
        <v>87</v>
      </c>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row>
    <row r="112" spans="1:45" customFormat="1" ht="14.4" x14ac:dyDescent="0.3">
      <c r="A112" s="107">
        <v>3</v>
      </c>
      <c r="B112" s="118" t="s">
        <v>88</v>
      </c>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row>
    <row r="113" spans="1:24" customFormat="1" ht="14.4" x14ac:dyDescent="0.3">
      <c r="A113" s="107">
        <v>4</v>
      </c>
      <c r="B113" s="118" t="s">
        <v>89</v>
      </c>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row>
    <row r="114" spans="1:24" customFormat="1" ht="14.4" x14ac:dyDescent="0.3">
      <c r="A114" s="107">
        <v>5</v>
      </c>
      <c r="B114" s="118" t="s">
        <v>90</v>
      </c>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row>
    <row r="115" spans="1:24" customFormat="1" ht="13.8" customHeight="1" x14ac:dyDescent="0.3">
      <c r="A115" s="107">
        <v>6</v>
      </c>
      <c r="B115" s="118" t="s">
        <v>91</v>
      </c>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row>
    <row r="116" spans="1:24" customFormat="1" ht="13.8" customHeight="1" x14ac:dyDescent="0.3">
      <c r="A116" s="107">
        <v>7</v>
      </c>
      <c r="B116" s="118" t="s">
        <v>92</v>
      </c>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row>
    <row r="117" spans="1:24" customFormat="1" ht="30" customHeight="1" x14ac:dyDescent="0.3">
      <c r="A117" s="107">
        <v>8</v>
      </c>
      <c r="B117" s="118" t="s">
        <v>93</v>
      </c>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row>
    <row r="118" spans="1:24" customFormat="1" ht="14.4" x14ac:dyDescent="0.3">
      <c r="A118" s="107">
        <v>9</v>
      </c>
      <c r="B118" s="118" t="s">
        <v>94</v>
      </c>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row>
    <row r="119" spans="1:24" customFormat="1" ht="14.4" customHeight="1" x14ac:dyDescent="0.3">
      <c r="A119" s="107">
        <v>10</v>
      </c>
      <c r="B119" s="118" t="s">
        <v>95</v>
      </c>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row>
    <row r="120" spans="1:24" customFormat="1" ht="37.200000000000003" customHeight="1" x14ac:dyDescent="0.3">
      <c r="A120" s="107">
        <v>11</v>
      </c>
      <c r="B120" s="118" t="s">
        <v>96</v>
      </c>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row>
    <row r="121" spans="1:24" customFormat="1" ht="15" customHeight="1" x14ac:dyDescent="0.3">
      <c r="A121" s="107">
        <v>12</v>
      </c>
      <c r="B121" s="118" t="s">
        <v>97</v>
      </c>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row>
    <row r="122" spans="1:24" customFormat="1" ht="16.2" customHeight="1" x14ac:dyDescent="0.3">
      <c r="A122" s="107">
        <v>13</v>
      </c>
      <c r="B122" s="118" t="s">
        <v>98</v>
      </c>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row>
    <row r="123" spans="1:24" customFormat="1" ht="27.6" customHeight="1" x14ac:dyDescent="0.3">
      <c r="A123" s="107">
        <v>14</v>
      </c>
      <c r="B123" s="118" t="s">
        <v>99</v>
      </c>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row>
    <row r="124" spans="1:24" customFormat="1" ht="15" customHeight="1" x14ac:dyDescent="0.3">
      <c r="A124" s="107">
        <v>15</v>
      </c>
      <c r="B124" s="118" t="s">
        <v>100</v>
      </c>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row>
    <row r="125" spans="1:24" customFormat="1" ht="15.6" customHeight="1" x14ac:dyDescent="0.3">
      <c r="A125" s="107">
        <v>16</v>
      </c>
      <c r="B125" s="118" t="s">
        <v>101</v>
      </c>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row>
    <row r="126" spans="1:24" customFormat="1" ht="15" customHeight="1" x14ac:dyDescent="0.3">
      <c r="A126" s="107">
        <v>17</v>
      </c>
      <c r="B126" s="118" t="s">
        <v>102</v>
      </c>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row>
    <row r="127" spans="1:24" customFormat="1" ht="16.2" customHeight="1" x14ac:dyDescent="0.3">
      <c r="A127" s="107">
        <v>18</v>
      </c>
      <c r="B127" s="118" t="s">
        <v>103</v>
      </c>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row>
    <row r="128" spans="1:24" customFormat="1" ht="18" customHeight="1" x14ac:dyDescent="0.3">
      <c r="A128" s="107">
        <v>19</v>
      </c>
      <c r="B128" s="118" t="s">
        <v>104</v>
      </c>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row>
    <row r="129" spans="1:44" customFormat="1" ht="15.6" customHeight="1" x14ac:dyDescent="0.3">
      <c r="A129" s="107">
        <v>20</v>
      </c>
      <c r="B129" s="118" t="s">
        <v>105</v>
      </c>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row>
    <row r="130" spans="1:44" ht="14.4" customHeight="1" x14ac:dyDescent="0.25">
      <c r="B130" s="108"/>
      <c r="C130" s="108"/>
      <c r="F130" s="100"/>
      <c r="G130" s="101"/>
      <c r="H130" s="102"/>
      <c r="I130" s="98"/>
    </row>
    <row r="131" spans="1:44" ht="15.6" customHeight="1" x14ac:dyDescent="0.25">
      <c r="A131" s="109" t="s">
        <v>106</v>
      </c>
      <c r="D131" s="97"/>
      <c r="E131" s="96"/>
      <c r="F131" s="100"/>
      <c r="G131" s="101"/>
      <c r="H131" s="102"/>
      <c r="I131" s="98"/>
    </row>
    <row r="132" spans="1:44" ht="37.799999999999997" customHeight="1" x14ac:dyDescent="0.25">
      <c r="A132" s="119" t="s">
        <v>117</v>
      </c>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row>
    <row r="133" spans="1:44" ht="43.2" customHeight="1" x14ac:dyDescent="0.3">
      <c r="A133" s="115" t="s">
        <v>107</v>
      </c>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0"/>
      <c r="Z133" s="110"/>
      <c r="AA133" s="110"/>
      <c r="AB133" s="110"/>
      <c r="AC133" s="110"/>
      <c r="AD133" s="110"/>
      <c r="AE133" s="110"/>
      <c r="AF133" s="110"/>
      <c r="AG133" s="110"/>
      <c r="AH133" s="110"/>
      <c r="AI133" s="110"/>
      <c r="AJ133" s="110"/>
      <c r="AK133" s="110"/>
      <c r="AL133" s="110"/>
      <c r="AM133" s="110"/>
      <c r="AN133" s="110"/>
      <c r="AO133" s="110"/>
      <c r="AP133" s="110"/>
      <c r="AQ133" s="110"/>
      <c r="AR133" s="110"/>
    </row>
    <row r="134" spans="1:44" ht="36" customHeight="1" x14ac:dyDescent="0.3">
      <c r="A134" s="114" t="s">
        <v>108</v>
      </c>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0"/>
      <c r="Z134" s="110"/>
      <c r="AA134" s="110"/>
      <c r="AB134" s="110"/>
      <c r="AC134" s="110"/>
      <c r="AD134" s="110"/>
      <c r="AE134" s="110"/>
      <c r="AF134" s="110"/>
      <c r="AG134" s="110"/>
      <c r="AH134" s="110"/>
      <c r="AI134" s="110"/>
      <c r="AJ134" s="110"/>
      <c r="AK134" s="110"/>
      <c r="AL134" s="110"/>
      <c r="AM134" s="110"/>
      <c r="AN134" s="110"/>
      <c r="AO134" s="110"/>
      <c r="AP134" s="110"/>
      <c r="AQ134" s="110"/>
      <c r="AR134" s="110"/>
    </row>
    <row r="135" spans="1:44" ht="24" customHeight="1" x14ac:dyDescent="0.3">
      <c r="A135" s="114" t="s">
        <v>109</v>
      </c>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0"/>
      <c r="Z135" s="110"/>
      <c r="AA135" s="110"/>
      <c r="AB135" s="110"/>
      <c r="AC135" s="110"/>
      <c r="AD135" s="110"/>
      <c r="AE135" s="110"/>
      <c r="AF135" s="110"/>
      <c r="AG135" s="110"/>
      <c r="AH135" s="110"/>
      <c r="AI135" s="110"/>
      <c r="AJ135" s="110"/>
      <c r="AK135" s="110"/>
      <c r="AL135" s="110"/>
      <c r="AM135" s="110"/>
      <c r="AN135" s="110"/>
      <c r="AO135" s="110"/>
      <c r="AP135" s="110"/>
      <c r="AQ135" s="110"/>
      <c r="AR135" s="110"/>
    </row>
    <row r="136" spans="1:44" ht="34.5" customHeight="1" x14ac:dyDescent="0.3">
      <c r="A136" s="114" t="s">
        <v>110</v>
      </c>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0"/>
      <c r="Z136" s="110"/>
      <c r="AA136" s="110"/>
      <c r="AB136" s="110"/>
      <c r="AC136" s="110"/>
      <c r="AD136" s="110"/>
      <c r="AE136" s="110"/>
      <c r="AF136" s="110"/>
      <c r="AG136" s="110"/>
      <c r="AH136" s="110"/>
      <c r="AI136" s="110"/>
      <c r="AJ136" s="110"/>
      <c r="AK136" s="110"/>
      <c r="AL136" s="110"/>
      <c r="AM136" s="110"/>
      <c r="AN136" s="110"/>
      <c r="AO136" s="110"/>
      <c r="AP136" s="110"/>
      <c r="AQ136" s="110"/>
      <c r="AR136" s="110"/>
    </row>
    <row r="137" spans="1:44" ht="24.75" customHeight="1" x14ac:dyDescent="0.3">
      <c r="A137" s="114" t="s">
        <v>111</v>
      </c>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0"/>
      <c r="Z137" s="110"/>
      <c r="AA137" s="110"/>
      <c r="AB137" s="110"/>
      <c r="AC137" s="110"/>
      <c r="AD137" s="110"/>
      <c r="AE137" s="110"/>
      <c r="AF137" s="110"/>
      <c r="AG137" s="110"/>
      <c r="AH137" s="110"/>
      <c r="AI137" s="110"/>
      <c r="AJ137" s="110"/>
      <c r="AK137" s="110"/>
      <c r="AL137" s="110"/>
      <c r="AM137" s="110"/>
      <c r="AN137" s="110"/>
      <c r="AO137" s="110"/>
      <c r="AP137" s="110"/>
      <c r="AQ137" s="110"/>
      <c r="AR137" s="110"/>
    </row>
    <row r="138" spans="1:44" ht="26.25" customHeight="1" x14ac:dyDescent="0.3">
      <c r="A138" s="115" t="s">
        <v>112</v>
      </c>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0"/>
      <c r="Z138" s="110"/>
      <c r="AA138" s="110"/>
      <c r="AB138" s="110"/>
      <c r="AC138" s="110"/>
      <c r="AD138" s="110"/>
      <c r="AE138" s="110"/>
      <c r="AF138" s="110"/>
      <c r="AG138" s="110"/>
      <c r="AH138" s="110"/>
      <c r="AI138" s="110"/>
      <c r="AJ138" s="110"/>
      <c r="AK138" s="110"/>
      <c r="AL138" s="110"/>
      <c r="AM138" s="110"/>
      <c r="AN138" s="110"/>
      <c r="AO138" s="110"/>
      <c r="AP138" s="110"/>
      <c r="AQ138" s="110"/>
      <c r="AR138" s="110"/>
    </row>
    <row r="139" spans="1:44" ht="14.4" x14ac:dyDescent="0.3">
      <c r="A139" s="114" t="s">
        <v>113</v>
      </c>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0"/>
      <c r="Z139" s="110"/>
      <c r="AA139" s="110"/>
      <c r="AB139" s="110"/>
      <c r="AC139" s="110"/>
      <c r="AD139" s="110"/>
      <c r="AE139" s="110"/>
      <c r="AF139" s="110"/>
      <c r="AG139" s="110"/>
      <c r="AH139" s="110"/>
      <c r="AI139" s="110"/>
      <c r="AJ139" s="110"/>
      <c r="AK139" s="110"/>
      <c r="AL139" s="110"/>
      <c r="AM139" s="110"/>
      <c r="AN139" s="110"/>
      <c r="AO139" s="110"/>
      <c r="AP139" s="110"/>
      <c r="AQ139" s="110"/>
      <c r="AR139" s="110"/>
    </row>
    <row r="140" spans="1:44" ht="16.2" customHeight="1" x14ac:dyDescent="0.3">
      <c r="A140" s="115" t="s">
        <v>114</v>
      </c>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1"/>
      <c r="Z140" s="111"/>
      <c r="AA140" s="111"/>
      <c r="AB140" s="111"/>
      <c r="AC140" s="111"/>
      <c r="AD140" s="111"/>
      <c r="AE140" s="111"/>
      <c r="AF140" s="111"/>
      <c r="AG140" s="111"/>
      <c r="AH140" s="111"/>
      <c r="AI140" s="111"/>
      <c r="AJ140" s="111"/>
      <c r="AK140" s="111"/>
      <c r="AL140" s="111"/>
      <c r="AM140" s="111"/>
      <c r="AN140" s="111"/>
      <c r="AO140" s="111"/>
      <c r="AP140" s="111"/>
      <c r="AQ140" s="111"/>
      <c r="AR140" s="111"/>
    </row>
    <row r="141" spans="1:44" ht="10.95" customHeight="1" x14ac:dyDescent="0.25">
      <c r="H141" s="102"/>
      <c r="I141" s="112"/>
    </row>
    <row r="142" spans="1:44" ht="16.2" customHeight="1" x14ac:dyDescent="0.25">
      <c r="A142" s="116" t="s">
        <v>115</v>
      </c>
      <c r="B142" s="116"/>
      <c r="C142" s="116"/>
      <c r="D142" s="116"/>
      <c r="E142" s="116"/>
      <c r="F142" s="116"/>
      <c r="G142" s="116"/>
      <c r="H142" s="116"/>
      <c r="I142" s="116"/>
      <c r="J142" s="116"/>
      <c r="K142" s="116"/>
      <c r="L142" s="116"/>
      <c r="M142" s="116"/>
      <c r="N142" s="116"/>
      <c r="O142" s="116"/>
      <c r="P142" s="116"/>
      <c r="Q142" s="113"/>
      <c r="R142" s="71"/>
      <c r="S142" s="6"/>
    </row>
    <row r="143" spans="1:44" ht="64.95" customHeight="1" x14ac:dyDescent="0.3">
      <c r="A143" s="117" t="s">
        <v>116</v>
      </c>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0"/>
      <c r="Z143" s="110"/>
      <c r="AA143" s="110"/>
      <c r="AB143" s="110"/>
      <c r="AC143" s="110"/>
      <c r="AD143" s="110"/>
      <c r="AE143" s="110"/>
      <c r="AF143" s="110"/>
      <c r="AG143" s="110"/>
      <c r="AH143" s="110"/>
      <c r="AI143" s="110"/>
      <c r="AJ143" s="110"/>
      <c r="AK143" s="110"/>
      <c r="AL143" s="110"/>
      <c r="AM143" s="110"/>
      <c r="AN143" s="110"/>
      <c r="AO143" s="110"/>
      <c r="AP143" s="110"/>
      <c r="AQ143" s="110"/>
      <c r="AR143" s="110"/>
    </row>
    <row r="144" spans="1:44" ht="19.5" customHeight="1" x14ac:dyDescent="0.25"/>
    <row r="145" ht="19.5" customHeight="1" x14ac:dyDescent="0.25"/>
    <row r="146" ht="19.5" customHeight="1" x14ac:dyDescent="0.25"/>
    <row r="147" ht="19.5" customHeight="1" x14ac:dyDescent="0.25"/>
    <row r="148" ht="19.5" customHeight="1" x14ac:dyDescent="0.25"/>
  </sheetData>
  <sheetProtection selectLockedCells="1"/>
  <mergeCells count="36">
    <mergeCell ref="B116:X116"/>
    <mergeCell ref="J7:N7"/>
    <mergeCell ref="D31:AS31"/>
    <mergeCell ref="D101:E101"/>
    <mergeCell ref="A105:AR105"/>
    <mergeCell ref="A106:AR106"/>
    <mergeCell ref="B110:X110"/>
    <mergeCell ref="B111:X111"/>
    <mergeCell ref="B112:X112"/>
    <mergeCell ref="B113:X113"/>
    <mergeCell ref="B114:X114"/>
    <mergeCell ref="B115:X115"/>
    <mergeCell ref="B128:X128"/>
    <mergeCell ref="B117:X117"/>
    <mergeCell ref="B118:X118"/>
    <mergeCell ref="B119:X119"/>
    <mergeCell ref="B120:X120"/>
    <mergeCell ref="B121:X121"/>
    <mergeCell ref="B122:X122"/>
    <mergeCell ref="B123:X123"/>
    <mergeCell ref="B124:X124"/>
    <mergeCell ref="B125:X125"/>
    <mergeCell ref="B126:X126"/>
    <mergeCell ref="B127:X127"/>
    <mergeCell ref="A143:X143"/>
    <mergeCell ref="B129:X129"/>
    <mergeCell ref="A132:X132"/>
    <mergeCell ref="A133:X133"/>
    <mergeCell ref="A134:X134"/>
    <mergeCell ref="A135:X135"/>
    <mergeCell ref="A136:X136"/>
    <mergeCell ref="A137:X137"/>
    <mergeCell ref="A138:X138"/>
    <mergeCell ref="A139:X139"/>
    <mergeCell ref="A140:X140"/>
    <mergeCell ref="A142:P142"/>
  </mergeCells>
  <dataValidations count="1">
    <dataValidation type="list" allowBlank="1" showInputMessage="1" showErrorMessage="1" sqref="WVZ983033:WWA983033 WMD983033:WME983033 WCH983033:WCI983033 VSL983033:VSM983033 VIP983033:VIQ983033 UYT983033:UYU983033 UOX983033:UOY983033 UFB983033:UFC983033 TVF983033:TVG983033 TLJ983033:TLK983033 TBN983033:TBO983033 SRR983033:SRS983033 SHV983033:SHW983033 RXZ983033:RYA983033 ROD983033:ROE983033 REH983033:REI983033 QUL983033:QUM983033 QKP983033:QKQ983033 QAT983033:QAU983033 PQX983033:PQY983033 PHB983033:PHC983033 OXF983033:OXG983033 ONJ983033:ONK983033 ODN983033:ODO983033 NTR983033:NTS983033 NJV983033:NJW983033 MZZ983033:NAA983033 MQD983033:MQE983033 MGH983033:MGI983033 LWL983033:LWM983033 LMP983033:LMQ983033 LCT983033:LCU983033 KSX983033:KSY983033 KJB983033:KJC983033 JZF983033:JZG983033 JPJ983033:JPK983033 JFN983033:JFO983033 IVR983033:IVS983033 ILV983033:ILW983033 IBZ983033:ICA983033 HSD983033:HSE983033 HIH983033:HII983033 GYL983033:GYM983033 GOP983033:GOQ983033 GET983033:GEU983033 FUX983033:FUY983033 FLB983033:FLC983033 FBF983033:FBG983033 ERJ983033:ERK983033 EHN983033:EHO983033 DXR983033:DXS983033 DNV983033:DNW983033 DDZ983033:DEA983033 CUD983033:CUE983033 CKH983033:CKI983033 CAL983033:CAM983033 BQP983033:BQQ983033 BGT983033:BGU983033 AWX983033:AWY983033 ANB983033:ANC983033 ADF983033:ADG983033 TJ983033:TK983033 JN983033:JO983033 N983033:O983033 WVZ917497:WWA917497 WMD917497:WME917497 WCH917497:WCI917497 VSL917497:VSM917497 VIP917497:VIQ917497 UYT917497:UYU917497 UOX917497:UOY917497 UFB917497:UFC917497 TVF917497:TVG917497 TLJ917497:TLK917497 TBN917497:TBO917497 SRR917497:SRS917497 SHV917497:SHW917497 RXZ917497:RYA917497 ROD917497:ROE917497 REH917497:REI917497 QUL917497:QUM917497 QKP917497:QKQ917497 QAT917497:QAU917497 PQX917497:PQY917497 PHB917497:PHC917497 OXF917497:OXG917497 ONJ917497:ONK917497 ODN917497:ODO917497 NTR917497:NTS917497 NJV917497:NJW917497 MZZ917497:NAA917497 MQD917497:MQE917497 MGH917497:MGI917497 LWL917497:LWM917497 LMP917497:LMQ917497 LCT917497:LCU917497 KSX917497:KSY917497 KJB917497:KJC917497 JZF917497:JZG917497 JPJ917497:JPK917497 JFN917497:JFO917497 IVR917497:IVS917497 ILV917497:ILW917497 IBZ917497:ICA917497 HSD917497:HSE917497 HIH917497:HII917497 GYL917497:GYM917497 GOP917497:GOQ917497 GET917497:GEU917497 FUX917497:FUY917497 FLB917497:FLC917497 FBF917497:FBG917497 ERJ917497:ERK917497 EHN917497:EHO917497 DXR917497:DXS917497 DNV917497:DNW917497 DDZ917497:DEA917497 CUD917497:CUE917497 CKH917497:CKI917497 CAL917497:CAM917497 BQP917497:BQQ917497 BGT917497:BGU917497 AWX917497:AWY917497 ANB917497:ANC917497 ADF917497:ADG917497 TJ917497:TK917497 JN917497:JO917497 N917497:O917497 WVZ851961:WWA851961 WMD851961:WME851961 WCH851961:WCI851961 VSL851961:VSM851961 VIP851961:VIQ851961 UYT851961:UYU851961 UOX851961:UOY851961 UFB851961:UFC851961 TVF851961:TVG851961 TLJ851961:TLK851961 TBN851961:TBO851961 SRR851961:SRS851961 SHV851961:SHW851961 RXZ851961:RYA851961 ROD851961:ROE851961 REH851961:REI851961 QUL851961:QUM851961 QKP851961:QKQ851961 QAT851961:QAU851961 PQX851961:PQY851961 PHB851961:PHC851961 OXF851961:OXG851961 ONJ851961:ONK851961 ODN851961:ODO851961 NTR851961:NTS851961 NJV851961:NJW851961 MZZ851961:NAA851961 MQD851961:MQE851961 MGH851961:MGI851961 LWL851961:LWM851961 LMP851961:LMQ851961 LCT851961:LCU851961 KSX851961:KSY851961 KJB851961:KJC851961 JZF851961:JZG851961 JPJ851961:JPK851961 JFN851961:JFO851961 IVR851961:IVS851961 ILV851961:ILW851961 IBZ851961:ICA851961 HSD851961:HSE851961 HIH851961:HII851961 GYL851961:GYM851961 GOP851961:GOQ851961 GET851961:GEU851961 FUX851961:FUY851961 FLB851961:FLC851961 FBF851961:FBG851961 ERJ851961:ERK851961 EHN851961:EHO851961 DXR851961:DXS851961 DNV851961:DNW851961 DDZ851961:DEA851961 CUD851961:CUE851961 CKH851961:CKI851961 CAL851961:CAM851961 BQP851961:BQQ851961 BGT851961:BGU851961 AWX851961:AWY851961 ANB851961:ANC851961 ADF851961:ADG851961 TJ851961:TK851961 JN851961:JO851961 N851961:O851961 WVZ786425:WWA786425 WMD786425:WME786425 WCH786425:WCI786425 VSL786425:VSM786425 VIP786425:VIQ786425 UYT786425:UYU786425 UOX786425:UOY786425 UFB786425:UFC786425 TVF786425:TVG786425 TLJ786425:TLK786425 TBN786425:TBO786425 SRR786425:SRS786425 SHV786425:SHW786425 RXZ786425:RYA786425 ROD786425:ROE786425 REH786425:REI786425 QUL786425:QUM786425 QKP786425:QKQ786425 QAT786425:QAU786425 PQX786425:PQY786425 PHB786425:PHC786425 OXF786425:OXG786425 ONJ786425:ONK786425 ODN786425:ODO786425 NTR786425:NTS786425 NJV786425:NJW786425 MZZ786425:NAA786425 MQD786425:MQE786425 MGH786425:MGI786425 LWL786425:LWM786425 LMP786425:LMQ786425 LCT786425:LCU786425 KSX786425:KSY786425 KJB786425:KJC786425 JZF786425:JZG786425 JPJ786425:JPK786425 JFN786425:JFO786425 IVR786425:IVS786425 ILV786425:ILW786425 IBZ786425:ICA786425 HSD786425:HSE786425 HIH786425:HII786425 GYL786425:GYM786425 GOP786425:GOQ786425 GET786425:GEU786425 FUX786425:FUY786425 FLB786425:FLC786425 FBF786425:FBG786425 ERJ786425:ERK786425 EHN786425:EHO786425 DXR786425:DXS786425 DNV786425:DNW786425 DDZ786425:DEA786425 CUD786425:CUE786425 CKH786425:CKI786425 CAL786425:CAM786425 BQP786425:BQQ786425 BGT786425:BGU786425 AWX786425:AWY786425 ANB786425:ANC786425 ADF786425:ADG786425 TJ786425:TK786425 JN786425:JO786425 N786425:O786425 WVZ720889:WWA720889 WMD720889:WME720889 WCH720889:WCI720889 VSL720889:VSM720889 VIP720889:VIQ720889 UYT720889:UYU720889 UOX720889:UOY720889 UFB720889:UFC720889 TVF720889:TVG720889 TLJ720889:TLK720889 TBN720889:TBO720889 SRR720889:SRS720889 SHV720889:SHW720889 RXZ720889:RYA720889 ROD720889:ROE720889 REH720889:REI720889 QUL720889:QUM720889 QKP720889:QKQ720889 QAT720889:QAU720889 PQX720889:PQY720889 PHB720889:PHC720889 OXF720889:OXG720889 ONJ720889:ONK720889 ODN720889:ODO720889 NTR720889:NTS720889 NJV720889:NJW720889 MZZ720889:NAA720889 MQD720889:MQE720889 MGH720889:MGI720889 LWL720889:LWM720889 LMP720889:LMQ720889 LCT720889:LCU720889 KSX720889:KSY720889 KJB720889:KJC720889 JZF720889:JZG720889 JPJ720889:JPK720889 JFN720889:JFO720889 IVR720889:IVS720889 ILV720889:ILW720889 IBZ720889:ICA720889 HSD720889:HSE720889 HIH720889:HII720889 GYL720889:GYM720889 GOP720889:GOQ720889 GET720889:GEU720889 FUX720889:FUY720889 FLB720889:FLC720889 FBF720889:FBG720889 ERJ720889:ERK720889 EHN720889:EHO720889 DXR720889:DXS720889 DNV720889:DNW720889 DDZ720889:DEA720889 CUD720889:CUE720889 CKH720889:CKI720889 CAL720889:CAM720889 BQP720889:BQQ720889 BGT720889:BGU720889 AWX720889:AWY720889 ANB720889:ANC720889 ADF720889:ADG720889 TJ720889:TK720889 JN720889:JO720889 N720889:O720889 WVZ655353:WWA655353 WMD655353:WME655353 WCH655353:WCI655353 VSL655353:VSM655353 VIP655353:VIQ655353 UYT655353:UYU655353 UOX655353:UOY655353 UFB655353:UFC655353 TVF655353:TVG655353 TLJ655353:TLK655353 TBN655353:TBO655353 SRR655353:SRS655353 SHV655353:SHW655353 RXZ655353:RYA655353 ROD655353:ROE655353 REH655353:REI655353 QUL655353:QUM655353 QKP655353:QKQ655353 QAT655353:QAU655353 PQX655353:PQY655353 PHB655353:PHC655353 OXF655353:OXG655353 ONJ655353:ONK655353 ODN655353:ODO655353 NTR655353:NTS655353 NJV655353:NJW655353 MZZ655353:NAA655353 MQD655353:MQE655353 MGH655353:MGI655353 LWL655353:LWM655353 LMP655353:LMQ655353 LCT655353:LCU655353 KSX655353:KSY655353 KJB655353:KJC655353 JZF655353:JZG655353 JPJ655353:JPK655353 JFN655353:JFO655353 IVR655353:IVS655353 ILV655353:ILW655353 IBZ655353:ICA655353 HSD655353:HSE655353 HIH655353:HII655353 GYL655353:GYM655353 GOP655353:GOQ655353 GET655353:GEU655353 FUX655353:FUY655353 FLB655353:FLC655353 FBF655353:FBG655353 ERJ655353:ERK655353 EHN655353:EHO655353 DXR655353:DXS655353 DNV655353:DNW655353 DDZ655353:DEA655353 CUD655353:CUE655353 CKH655353:CKI655353 CAL655353:CAM655353 BQP655353:BQQ655353 BGT655353:BGU655353 AWX655353:AWY655353 ANB655353:ANC655353 ADF655353:ADG655353 TJ655353:TK655353 JN655353:JO655353 N655353:O655353 WVZ589817:WWA589817 WMD589817:WME589817 WCH589817:WCI589817 VSL589817:VSM589817 VIP589817:VIQ589817 UYT589817:UYU589817 UOX589817:UOY589817 UFB589817:UFC589817 TVF589817:TVG589817 TLJ589817:TLK589817 TBN589817:TBO589817 SRR589817:SRS589817 SHV589817:SHW589817 RXZ589817:RYA589817 ROD589817:ROE589817 REH589817:REI589817 QUL589817:QUM589817 QKP589817:QKQ589817 QAT589817:QAU589817 PQX589817:PQY589817 PHB589817:PHC589817 OXF589817:OXG589817 ONJ589817:ONK589817 ODN589817:ODO589817 NTR589817:NTS589817 NJV589817:NJW589817 MZZ589817:NAA589817 MQD589817:MQE589817 MGH589817:MGI589817 LWL589817:LWM589817 LMP589817:LMQ589817 LCT589817:LCU589817 KSX589817:KSY589817 KJB589817:KJC589817 JZF589817:JZG589817 JPJ589817:JPK589817 JFN589817:JFO589817 IVR589817:IVS589817 ILV589817:ILW589817 IBZ589817:ICA589817 HSD589817:HSE589817 HIH589817:HII589817 GYL589817:GYM589817 GOP589817:GOQ589817 GET589817:GEU589817 FUX589817:FUY589817 FLB589817:FLC589817 FBF589817:FBG589817 ERJ589817:ERK589817 EHN589817:EHO589817 DXR589817:DXS589817 DNV589817:DNW589817 DDZ589817:DEA589817 CUD589817:CUE589817 CKH589817:CKI589817 CAL589817:CAM589817 BQP589817:BQQ589817 BGT589817:BGU589817 AWX589817:AWY589817 ANB589817:ANC589817 ADF589817:ADG589817 TJ589817:TK589817 JN589817:JO589817 N589817:O589817 WVZ524281:WWA524281 WMD524281:WME524281 WCH524281:WCI524281 VSL524281:VSM524281 VIP524281:VIQ524281 UYT524281:UYU524281 UOX524281:UOY524281 UFB524281:UFC524281 TVF524281:TVG524281 TLJ524281:TLK524281 TBN524281:TBO524281 SRR524281:SRS524281 SHV524281:SHW524281 RXZ524281:RYA524281 ROD524281:ROE524281 REH524281:REI524281 QUL524281:QUM524281 QKP524281:QKQ524281 QAT524281:QAU524281 PQX524281:PQY524281 PHB524281:PHC524281 OXF524281:OXG524281 ONJ524281:ONK524281 ODN524281:ODO524281 NTR524281:NTS524281 NJV524281:NJW524281 MZZ524281:NAA524281 MQD524281:MQE524281 MGH524281:MGI524281 LWL524281:LWM524281 LMP524281:LMQ524281 LCT524281:LCU524281 KSX524281:KSY524281 KJB524281:KJC524281 JZF524281:JZG524281 JPJ524281:JPK524281 JFN524281:JFO524281 IVR524281:IVS524281 ILV524281:ILW524281 IBZ524281:ICA524281 HSD524281:HSE524281 HIH524281:HII524281 GYL524281:GYM524281 GOP524281:GOQ524281 GET524281:GEU524281 FUX524281:FUY524281 FLB524281:FLC524281 FBF524281:FBG524281 ERJ524281:ERK524281 EHN524281:EHO524281 DXR524281:DXS524281 DNV524281:DNW524281 DDZ524281:DEA524281 CUD524281:CUE524281 CKH524281:CKI524281 CAL524281:CAM524281 BQP524281:BQQ524281 BGT524281:BGU524281 AWX524281:AWY524281 ANB524281:ANC524281 ADF524281:ADG524281 TJ524281:TK524281 JN524281:JO524281 N524281:O524281 WVZ458745:WWA458745 WMD458745:WME458745 WCH458745:WCI458745 VSL458745:VSM458745 VIP458745:VIQ458745 UYT458745:UYU458745 UOX458745:UOY458745 UFB458745:UFC458745 TVF458745:TVG458745 TLJ458745:TLK458745 TBN458745:TBO458745 SRR458745:SRS458745 SHV458745:SHW458745 RXZ458745:RYA458745 ROD458745:ROE458745 REH458745:REI458745 QUL458745:QUM458745 QKP458745:QKQ458745 QAT458745:QAU458745 PQX458745:PQY458745 PHB458745:PHC458745 OXF458745:OXG458745 ONJ458745:ONK458745 ODN458745:ODO458745 NTR458745:NTS458745 NJV458745:NJW458745 MZZ458745:NAA458745 MQD458745:MQE458745 MGH458745:MGI458745 LWL458745:LWM458745 LMP458745:LMQ458745 LCT458745:LCU458745 KSX458745:KSY458745 KJB458745:KJC458745 JZF458745:JZG458745 JPJ458745:JPK458745 JFN458745:JFO458745 IVR458745:IVS458745 ILV458745:ILW458745 IBZ458745:ICA458745 HSD458745:HSE458745 HIH458745:HII458745 GYL458745:GYM458745 GOP458745:GOQ458745 GET458745:GEU458745 FUX458745:FUY458745 FLB458745:FLC458745 FBF458745:FBG458745 ERJ458745:ERK458745 EHN458745:EHO458745 DXR458745:DXS458745 DNV458745:DNW458745 DDZ458745:DEA458745 CUD458745:CUE458745 CKH458745:CKI458745 CAL458745:CAM458745 BQP458745:BQQ458745 BGT458745:BGU458745 AWX458745:AWY458745 ANB458745:ANC458745 ADF458745:ADG458745 TJ458745:TK458745 JN458745:JO458745 N458745:O458745 WVZ393209:WWA393209 WMD393209:WME393209 WCH393209:WCI393209 VSL393209:VSM393209 VIP393209:VIQ393209 UYT393209:UYU393209 UOX393209:UOY393209 UFB393209:UFC393209 TVF393209:TVG393209 TLJ393209:TLK393209 TBN393209:TBO393209 SRR393209:SRS393209 SHV393209:SHW393209 RXZ393209:RYA393209 ROD393209:ROE393209 REH393209:REI393209 QUL393209:QUM393209 QKP393209:QKQ393209 QAT393209:QAU393209 PQX393209:PQY393209 PHB393209:PHC393209 OXF393209:OXG393209 ONJ393209:ONK393209 ODN393209:ODO393209 NTR393209:NTS393209 NJV393209:NJW393209 MZZ393209:NAA393209 MQD393209:MQE393209 MGH393209:MGI393209 LWL393209:LWM393209 LMP393209:LMQ393209 LCT393209:LCU393209 KSX393209:KSY393209 KJB393209:KJC393209 JZF393209:JZG393209 JPJ393209:JPK393209 JFN393209:JFO393209 IVR393209:IVS393209 ILV393209:ILW393209 IBZ393209:ICA393209 HSD393209:HSE393209 HIH393209:HII393209 GYL393209:GYM393209 GOP393209:GOQ393209 GET393209:GEU393209 FUX393209:FUY393209 FLB393209:FLC393209 FBF393209:FBG393209 ERJ393209:ERK393209 EHN393209:EHO393209 DXR393209:DXS393209 DNV393209:DNW393209 DDZ393209:DEA393209 CUD393209:CUE393209 CKH393209:CKI393209 CAL393209:CAM393209 BQP393209:BQQ393209 BGT393209:BGU393209 AWX393209:AWY393209 ANB393209:ANC393209 ADF393209:ADG393209 TJ393209:TK393209 JN393209:JO393209 N393209:O393209 WVZ327673:WWA327673 WMD327673:WME327673 WCH327673:WCI327673 VSL327673:VSM327673 VIP327673:VIQ327673 UYT327673:UYU327673 UOX327673:UOY327673 UFB327673:UFC327673 TVF327673:TVG327673 TLJ327673:TLK327673 TBN327673:TBO327673 SRR327673:SRS327673 SHV327673:SHW327673 RXZ327673:RYA327673 ROD327673:ROE327673 REH327673:REI327673 QUL327673:QUM327673 QKP327673:QKQ327673 QAT327673:QAU327673 PQX327673:PQY327673 PHB327673:PHC327673 OXF327673:OXG327673 ONJ327673:ONK327673 ODN327673:ODO327673 NTR327673:NTS327673 NJV327673:NJW327673 MZZ327673:NAA327673 MQD327673:MQE327673 MGH327673:MGI327673 LWL327673:LWM327673 LMP327673:LMQ327673 LCT327673:LCU327673 KSX327673:KSY327673 KJB327673:KJC327673 JZF327673:JZG327673 JPJ327673:JPK327673 JFN327673:JFO327673 IVR327673:IVS327673 ILV327673:ILW327673 IBZ327673:ICA327673 HSD327673:HSE327673 HIH327673:HII327673 GYL327673:GYM327673 GOP327673:GOQ327673 GET327673:GEU327673 FUX327673:FUY327673 FLB327673:FLC327673 FBF327673:FBG327673 ERJ327673:ERK327673 EHN327673:EHO327673 DXR327673:DXS327673 DNV327673:DNW327673 DDZ327673:DEA327673 CUD327673:CUE327673 CKH327673:CKI327673 CAL327673:CAM327673 BQP327673:BQQ327673 BGT327673:BGU327673 AWX327673:AWY327673 ANB327673:ANC327673 ADF327673:ADG327673 TJ327673:TK327673 JN327673:JO327673 N327673:O327673 WVZ262137:WWA262137 WMD262137:WME262137 WCH262137:WCI262137 VSL262137:VSM262137 VIP262137:VIQ262137 UYT262137:UYU262137 UOX262137:UOY262137 UFB262137:UFC262137 TVF262137:TVG262137 TLJ262137:TLK262137 TBN262137:TBO262137 SRR262137:SRS262137 SHV262137:SHW262137 RXZ262137:RYA262137 ROD262137:ROE262137 REH262137:REI262137 QUL262137:QUM262137 QKP262137:QKQ262137 QAT262137:QAU262137 PQX262137:PQY262137 PHB262137:PHC262137 OXF262137:OXG262137 ONJ262137:ONK262137 ODN262137:ODO262137 NTR262137:NTS262137 NJV262137:NJW262137 MZZ262137:NAA262137 MQD262137:MQE262137 MGH262137:MGI262137 LWL262137:LWM262137 LMP262137:LMQ262137 LCT262137:LCU262137 KSX262137:KSY262137 KJB262137:KJC262137 JZF262137:JZG262137 JPJ262137:JPK262137 JFN262137:JFO262137 IVR262137:IVS262137 ILV262137:ILW262137 IBZ262137:ICA262137 HSD262137:HSE262137 HIH262137:HII262137 GYL262137:GYM262137 GOP262137:GOQ262137 GET262137:GEU262137 FUX262137:FUY262137 FLB262137:FLC262137 FBF262137:FBG262137 ERJ262137:ERK262137 EHN262137:EHO262137 DXR262137:DXS262137 DNV262137:DNW262137 DDZ262137:DEA262137 CUD262137:CUE262137 CKH262137:CKI262137 CAL262137:CAM262137 BQP262137:BQQ262137 BGT262137:BGU262137 AWX262137:AWY262137 ANB262137:ANC262137 ADF262137:ADG262137 TJ262137:TK262137 JN262137:JO262137 N262137:O262137 WVZ196601:WWA196601 WMD196601:WME196601 WCH196601:WCI196601 VSL196601:VSM196601 VIP196601:VIQ196601 UYT196601:UYU196601 UOX196601:UOY196601 UFB196601:UFC196601 TVF196601:TVG196601 TLJ196601:TLK196601 TBN196601:TBO196601 SRR196601:SRS196601 SHV196601:SHW196601 RXZ196601:RYA196601 ROD196601:ROE196601 REH196601:REI196601 QUL196601:QUM196601 QKP196601:QKQ196601 QAT196601:QAU196601 PQX196601:PQY196601 PHB196601:PHC196601 OXF196601:OXG196601 ONJ196601:ONK196601 ODN196601:ODO196601 NTR196601:NTS196601 NJV196601:NJW196601 MZZ196601:NAA196601 MQD196601:MQE196601 MGH196601:MGI196601 LWL196601:LWM196601 LMP196601:LMQ196601 LCT196601:LCU196601 KSX196601:KSY196601 KJB196601:KJC196601 JZF196601:JZG196601 JPJ196601:JPK196601 JFN196601:JFO196601 IVR196601:IVS196601 ILV196601:ILW196601 IBZ196601:ICA196601 HSD196601:HSE196601 HIH196601:HII196601 GYL196601:GYM196601 GOP196601:GOQ196601 GET196601:GEU196601 FUX196601:FUY196601 FLB196601:FLC196601 FBF196601:FBG196601 ERJ196601:ERK196601 EHN196601:EHO196601 DXR196601:DXS196601 DNV196601:DNW196601 DDZ196601:DEA196601 CUD196601:CUE196601 CKH196601:CKI196601 CAL196601:CAM196601 BQP196601:BQQ196601 BGT196601:BGU196601 AWX196601:AWY196601 ANB196601:ANC196601 ADF196601:ADG196601 TJ196601:TK196601 JN196601:JO196601 N196601:O196601 WVZ131065:WWA131065 WMD131065:WME131065 WCH131065:WCI131065 VSL131065:VSM131065 VIP131065:VIQ131065 UYT131065:UYU131065 UOX131065:UOY131065 UFB131065:UFC131065 TVF131065:TVG131065 TLJ131065:TLK131065 TBN131065:TBO131065 SRR131065:SRS131065 SHV131065:SHW131065 RXZ131065:RYA131065 ROD131065:ROE131065 REH131065:REI131065 QUL131065:QUM131065 QKP131065:QKQ131065 QAT131065:QAU131065 PQX131065:PQY131065 PHB131065:PHC131065 OXF131065:OXG131065 ONJ131065:ONK131065 ODN131065:ODO131065 NTR131065:NTS131065 NJV131065:NJW131065 MZZ131065:NAA131065 MQD131065:MQE131065 MGH131065:MGI131065 LWL131065:LWM131065 LMP131065:LMQ131065 LCT131065:LCU131065 KSX131065:KSY131065 KJB131065:KJC131065 JZF131065:JZG131065 JPJ131065:JPK131065 JFN131065:JFO131065 IVR131065:IVS131065 ILV131065:ILW131065 IBZ131065:ICA131065 HSD131065:HSE131065 HIH131065:HII131065 GYL131065:GYM131065 GOP131065:GOQ131065 GET131065:GEU131065 FUX131065:FUY131065 FLB131065:FLC131065 FBF131065:FBG131065 ERJ131065:ERK131065 EHN131065:EHO131065 DXR131065:DXS131065 DNV131065:DNW131065 DDZ131065:DEA131065 CUD131065:CUE131065 CKH131065:CKI131065 CAL131065:CAM131065 BQP131065:BQQ131065 BGT131065:BGU131065 AWX131065:AWY131065 ANB131065:ANC131065 ADF131065:ADG131065 TJ131065:TK131065 JN131065:JO131065 N131065:O131065 WVZ65529:WWA65529 WMD65529:WME65529 WCH65529:WCI65529 VSL65529:VSM65529 VIP65529:VIQ65529 UYT65529:UYU65529 UOX65529:UOY65529 UFB65529:UFC65529 TVF65529:TVG65529 TLJ65529:TLK65529 TBN65529:TBO65529 SRR65529:SRS65529 SHV65529:SHW65529 RXZ65529:RYA65529 ROD65529:ROE65529 REH65529:REI65529 QUL65529:QUM65529 QKP65529:QKQ65529 QAT65529:QAU65529 PQX65529:PQY65529 PHB65529:PHC65529 OXF65529:OXG65529 ONJ65529:ONK65529 ODN65529:ODO65529 NTR65529:NTS65529 NJV65529:NJW65529 MZZ65529:NAA65529 MQD65529:MQE65529 MGH65529:MGI65529 LWL65529:LWM65529 LMP65529:LMQ65529 LCT65529:LCU65529 KSX65529:KSY65529 KJB65529:KJC65529 JZF65529:JZG65529 JPJ65529:JPK65529 JFN65529:JFO65529 IVR65529:IVS65529 ILV65529:ILW65529 IBZ65529:ICA65529 HSD65529:HSE65529 HIH65529:HII65529 GYL65529:GYM65529 GOP65529:GOQ65529 GET65529:GEU65529 FUX65529:FUY65529 FLB65529:FLC65529 FBF65529:FBG65529 ERJ65529:ERK65529 EHN65529:EHO65529 DXR65529:DXS65529 DNV65529:DNW65529 DDZ65529:DEA65529 CUD65529:CUE65529 CKH65529:CKI65529 CAL65529:CAM65529 BQP65529:BQQ65529 BGT65529:BGU65529 AWX65529:AWY65529 ANB65529:ANC65529 ADF65529:ADG65529 TJ65529:TK65529 JN65529:JO65529 N65529:O65529 WVZ9:WWA9 WMD9:WME9 WCH9:WCI9 VSL9:VSM9 VIP9:VIQ9 UYT9:UYU9 UOX9:UOY9 UFB9:UFC9 TVF9:TVG9 TLJ9:TLK9 TBN9:TBO9 SRR9:SRS9 SHV9:SHW9 RXZ9:RYA9 ROD9:ROE9 REH9:REI9 QUL9:QUM9 QKP9:QKQ9 QAT9:QAU9 PQX9:PQY9 PHB9:PHC9 OXF9:OXG9 ONJ9:ONK9 ODN9:ODO9 NTR9:NTS9 NJV9:NJW9 MZZ9:NAA9 MQD9:MQE9 MGH9:MGI9 LWL9:LWM9 LMP9:LMQ9 LCT9:LCU9 KSX9:KSY9 KJB9:KJC9 JZF9:JZG9 JPJ9:JPK9 JFN9:JFO9 IVR9:IVS9 ILV9:ILW9 IBZ9:ICA9 HSD9:HSE9 HIH9:HII9 GYL9:GYM9 GOP9:GOQ9 GET9:GEU9 FUX9:FUY9 FLB9:FLC9 FBF9:FBG9 ERJ9:ERK9 EHN9:EHO9 DXR9:DXS9 DNV9:DNW9 DDZ9:DEA9 CUD9:CUE9 CKH9:CKI9 CAL9:CAM9 BQP9:BQQ9 BGT9:BGU9 AWX9:AWY9 ANB9:ANC9 ADF9:ADG9 TJ9:TK9 JN9:JO9 N9:O9 WVW983031:WWA983031 WMA983031:WME983031 WCE983031:WCI983031 VSI983031:VSM983031 VIM983031:VIQ983031 UYQ983031:UYU983031 UOU983031:UOY983031 UEY983031:UFC983031 TVC983031:TVG983031 TLG983031:TLK983031 TBK983031:TBO983031 SRO983031:SRS983031 SHS983031:SHW983031 RXW983031:RYA983031 ROA983031:ROE983031 REE983031:REI983031 QUI983031:QUM983031 QKM983031:QKQ983031 QAQ983031:QAU983031 PQU983031:PQY983031 PGY983031:PHC983031 OXC983031:OXG983031 ONG983031:ONK983031 ODK983031:ODO983031 NTO983031:NTS983031 NJS983031:NJW983031 MZW983031:NAA983031 MQA983031:MQE983031 MGE983031:MGI983031 LWI983031:LWM983031 LMM983031:LMQ983031 LCQ983031:LCU983031 KSU983031:KSY983031 KIY983031:KJC983031 JZC983031:JZG983031 JPG983031:JPK983031 JFK983031:JFO983031 IVO983031:IVS983031 ILS983031:ILW983031 IBW983031:ICA983031 HSA983031:HSE983031 HIE983031:HII983031 GYI983031:GYM983031 GOM983031:GOQ983031 GEQ983031:GEU983031 FUU983031:FUY983031 FKY983031:FLC983031 FBC983031:FBG983031 ERG983031:ERK983031 EHK983031:EHO983031 DXO983031:DXS983031 DNS983031:DNW983031 DDW983031:DEA983031 CUA983031:CUE983031 CKE983031:CKI983031 CAI983031:CAM983031 BQM983031:BQQ983031 BGQ983031:BGU983031 AWU983031:AWY983031 AMY983031:ANC983031 ADC983031:ADG983031 TG983031:TK983031 JK983031:JO983031 K983031:O983031 WVW917495:WWA917495 WMA917495:WME917495 WCE917495:WCI917495 VSI917495:VSM917495 VIM917495:VIQ917495 UYQ917495:UYU917495 UOU917495:UOY917495 UEY917495:UFC917495 TVC917495:TVG917495 TLG917495:TLK917495 TBK917495:TBO917495 SRO917495:SRS917495 SHS917495:SHW917495 RXW917495:RYA917495 ROA917495:ROE917495 REE917495:REI917495 QUI917495:QUM917495 QKM917495:QKQ917495 QAQ917495:QAU917495 PQU917495:PQY917495 PGY917495:PHC917495 OXC917495:OXG917495 ONG917495:ONK917495 ODK917495:ODO917495 NTO917495:NTS917495 NJS917495:NJW917495 MZW917495:NAA917495 MQA917495:MQE917495 MGE917495:MGI917495 LWI917495:LWM917495 LMM917495:LMQ917495 LCQ917495:LCU917495 KSU917495:KSY917495 KIY917495:KJC917495 JZC917495:JZG917495 JPG917495:JPK917495 JFK917495:JFO917495 IVO917495:IVS917495 ILS917495:ILW917495 IBW917495:ICA917495 HSA917495:HSE917495 HIE917495:HII917495 GYI917495:GYM917495 GOM917495:GOQ917495 GEQ917495:GEU917495 FUU917495:FUY917495 FKY917495:FLC917495 FBC917495:FBG917495 ERG917495:ERK917495 EHK917495:EHO917495 DXO917495:DXS917495 DNS917495:DNW917495 DDW917495:DEA917495 CUA917495:CUE917495 CKE917495:CKI917495 CAI917495:CAM917495 BQM917495:BQQ917495 BGQ917495:BGU917495 AWU917495:AWY917495 AMY917495:ANC917495 ADC917495:ADG917495 TG917495:TK917495 JK917495:JO917495 K917495:O917495 WVW851959:WWA851959 WMA851959:WME851959 WCE851959:WCI851959 VSI851959:VSM851959 VIM851959:VIQ851959 UYQ851959:UYU851959 UOU851959:UOY851959 UEY851959:UFC851959 TVC851959:TVG851959 TLG851959:TLK851959 TBK851959:TBO851959 SRO851959:SRS851959 SHS851959:SHW851959 RXW851959:RYA851959 ROA851959:ROE851959 REE851959:REI851959 QUI851959:QUM851959 QKM851959:QKQ851959 QAQ851959:QAU851959 PQU851959:PQY851959 PGY851959:PHC851959 OXC851959:OXG851959 ONG851959:ONK851959 ODK851959:ODO851959 NTO851959:NTS851959 NJS851959:NJW851959 MZW851959:NAA851959 MQA851959:MQE851959 MGE851959:MGI851959 LWI851959:LWM851959 LMM851959:LMQ851959 LCQ851959:LCU851959 KSU851959:KSY851959 KIY851959:KJC851959 JZC851959:JZG851959 JPG851959:JPK851959 JFK851959:JFO851959 IVO851959:IVS851959 ILS851959:ILW851959 IBW851959:ICA851959 HSA851959:HSE851959 HIE851959:HII851959 GYI851959:GYM851959 GOM851959:GOQ851959 GEQ851959:GEU851959 FUU851959:FUY851959 FKY851959:FLC851959 FBC851959:FBG851959 ERG851959:ERK851959 EHK851959:EHO851959 DXO851959:DXS851959 DNS851959:DNW851959 DDW851959:DEA851959 CUA851959:CUE851959 CKE851959:CKI851959 CAI851959:CAM851959 BQM851959:BQQ851959 BGQ851959:BGU851959 AWU851959:AWY851959 AMY851959:ANC851959 ADC851959:ADG851959 TG851959:TK851959 JK851959:JO851959 K851959:O851959 WVW786423:WWA786423 WMA786423:WME786423 WCE786423:WCI786423 VSI786423:VSM786423 VIM786423:VIQ786423 UYQ786423:UYU786423 UOU786423:UOY786423 UEY786423:UFC786423 TVC786423:TVG786423 TLG786423:TLK786423 TBK786423:TBO786423 SRO786423:SRS786423 SHS786423:SHW786423 RXW786423:RYA786423 ROA786423:ROE786423 REE786423:REI786423 QUI786423:QUM786423 QKM786423:QKQ786423 QAQ786423:QAU786423 PQU786423:PQY786423 PGY786423:PHC786423 OXC786423:OXG786423 ONG786423:ONK786423 ODK786423:ODO786423 NTO786423:NTS786423 NJS786423:NJW786423 MZW786423:NAA786423 MQA786423:MQE786423 MGE786423:MGI786423 LWI786423:LWM786423 LMM786423:LMQ786423 LCQ786423:LCU786423 KSU786423:KSY786423 KIY786423:KJC786423 JZC786423:JZG786423 JPG786423:JPK786423 JFK786423:JFO786423 IVO786423:IVS786423 ILS786423:ILW786423 IBW786423:ICA786423 HSA786423:HSE786423 HIE786423:HII786423 GYI786423:GYM786423 GOM786423:GOQ786423 GEQ786423:GEU786423 FUU786423:FUY786423 FKY786423:FLC786423 FBC786423:FBG786423 ERG786423:ERK786423 EHK786423:EHO786423 DXO786423:DXS786423 DNS786423:DNW786423 DDW786423:DEA786423 CUA786423:CUE786423 CKE786423:CKI786423 CAI786423:CAM786423 BQM786423:BQQ786423 BGQ786423:BGU786423 AWU786423:AWY786423 AMY786423:ANC786423 ADC786423:ADG786423 TG786423:TK786423 JK786423:JO786423 K786423:O786423 WVW720887:WWA720887 WMA720887:WME720887 WCE720887:WCI720887 VSI720887:VSM720887 VIM720887:VIQ720887 UYQ720887:UYU720887 UOU720887:UOY720887 UEY720887:UFC720887 TVC720887:TVG720887 TLG720887:TLK720887 TBK720887:TBO720887 SRO720887:SRS720887 SHS720887:SHW720887 RXW720887:RYA720887 ROA720887:ROE720887 REE720887:REI720887 QUI720887:QUM720887 QKM720887:QKQ720887 QAQ720887:QAU720887 PQU720887:PQY720887 PGY720887:PHC720887 OXC720887:OXG720887 ONG720887:ONK720887 ODK720887:ODO720887 NTO720887:NTS720887 NJS720887:NJW720887 MZW720887:NAA720887 MQA720887:MQE720887 MGE720887:MGI720887 LWI720887:LWM720887 LMM720887:LMQ720887 LCQ720887:LCU720887 KSU720887:KSY720887 KIY720887:KJC720887 JZC720887:JZG720887 JPG720887:JPK720887 JFK720887:JFO720887 IVO720887:IVS720887 ILS720887:ILW720887 IBW720887:ICA720887 HSA720887:HSE720887 HIE720887:HII720887 GYI720887:GYM720887 GOM720887:GOQ720887 GEQ720887:GEU720887 FUU720887:FUY720887 FKY720887:FLC720887 FBC720887:FBG720887 ERG720887:ERK720887 EHK720887:EHO720887 DXO720887:DXS720887 DNS720887:DNW720887 DDW720887:DEA720887 CUA720887:CUE720887 CKE720887:CKI720887 CAI720887:CAM720887 BQM720887:BQQ720887 BGQ720887:BGU720887 AWU720887:AWY720887 AMY720887:ANC720887 ADC720887:ADG720887 TG720887:TK720887 JK720887:JO720887 K720887:O720887 WVW655351:WWA655351 WMA655351:WME655351 WCE655351:WCI655351 VSI655351:VSM655351 VIM655351:VIQ655351 UYQ655351:UYU655351 UOU655351:UOY655351 UEY655351:UFC655351 TVC655351:TVG655351 TLG655351:TLK655351 TBK655351:TBO655351 SRO655351:SRS655351 SHS655351:SHW655351 RXW655351:RYA655351 ROA655351:ROE655351 REE655351:REI655351 QUI655351:QUM655351 QKM655351:QKQ655351 QAQ655351:QAU655351 PQU655351:PQY655351 PGY655351:PHC655351 OXC655351:OXG655351 ONG655351:ONK655351 ODK655351:ODO655351 NTO655351:NTS655351 NJS655351:NJW655351 MZW655351:NAA655351 MQA655351:MQE655351 MGE655351:MGI655351 LWI655351:LWM655351 LMM655351:LMQ655351 LCQ655351:LCU655351 KSU655351:KSY655351 KIY655351:KJC655351 JZC655351:JZG655351 JPG655351:JPK655351 JFK655351:JFO655351 IVO655351:IVS655351 ILS655351:ILW655351 IBW655351:ICA655351 HSA655351:HSE655351 HIE655351:HII655351 GYI655351:GYM655351 GOM655351:GOQ655351 GEQ655351:GEU655351 FUU655351:FUY655351 FKY655351:FLC655351 FBC655351:FBG655351 ERG655351:ERK655351 EHK655351:EHO655351 DXO655351:DXS655351 DNS655351:DNW655351 DDW655351:DEA655351 CUA655351:CUE655351 CKE655351:CKI655351 CAI655351:CAM655351 BQM655351:BQQ655351 BGQ655351:BGU655351 AWU655351:AWY655351 AMY655351:ANC655351 ADC655351:ADG655351 TG655351:TK655351 JK655351:JO655351 K655351:O655351 WVW589815:WWA589815 WMA589815:WME589815 WCE589815:WCI589815 VSI589815:VSM589815 VIM589815:VIQ589815 UYQ589815:UYU589815 UOU589815:UOY589815 UEY589815:UFC589815 TVC589815:TVG589815 TLG589815:TLK589815 TBK589815:TBO589815 SRO589815:SRS589815 SHS589815:SHW589815 RXW589815:RYA589815 ROA589815:ROE589815 REE589815:REI589815 QUI589815:QUM589815 QKM589815:QKQ589815 QAQ589815:QAU589815 PQU589815:PQY589815 PGY589815:PHC589815 OXC589815:OXG589815 ONG589815:ONK589815 ODK589815:ODO589815 NTO589815:NTS589815 NJS589815:NJW589815 MZW589815:NAA589815 MQA589815:MQE589815 MGE589815:MGI589815 LWI589815:LWM589815 LMM589815:LMQ589815 LCQ589815:LCU589815 KSU589815:KSY589815 KIY589815:KJC589815 JZC589815:JZG589815 JPG589815:JPK589815 JFK589815:JFO589815 IVO589815:IVS589815 ILS589815:ILW589815 IBW589815:ICA589815 HSA589815:HSE589815 HIE589815:HII589815 GYI589815:GYM589815 GOM589815:GOQ589815 GEQ589815:GEU589815 FUU589815:FUY589815 FKY589815:FLC589815 FBC589815:FBG589815 ERG589815:ERK589815 EHK589815:EHO589815 DXO589815:DXS589815 DNS589815:DNW589815 DDW589815:DEA589815 CUA589815:CUE589815 CKE589815:CKI589815 CAI589815:CAM589815 BQM589815:BQQ589815 BGQ589815:BGU589815 AWU589815:AWY589815 AMY589815:ANC589815 ADC589815:ADG589815 TG589815:TK589815 JK589815:JO589815 K589815:O589815 WVW524279:WWA524279 WMA524279:WME524279 WCE524279:WCI524279 VSI524279:VSM524279 VIM524279:VIQ524279 UYQ524279:UYU524279 UOU524279:UOY524279 UEY524279:UFC524279 TVC524279:TVG524279 TLG524279:TLK524279 TBK524279:TBO524279 SRO524279:SRS524279 SHS524279:SHW524279 RXW524279:RYA524279 ROA524279:ROE524279 REE524279:REI524279 QUI524279:QUM524279 QKM524279:QKQ524279 QAQ524279:QAU524279 PQU524279:PQY524279 PGY524279:PHC524279 OXC524279:OXG524279 ONG524279:ONK524279 ODK524279:ODO524279 NTO524279:NTS524279 NJS524279:NJW524279 MZW524279:NAA524279 MQA524279:MQE524279 MGE524279:MGI524279 LWI524279:LWM524279 LMM524279:LMQ524279 LCQ524279:LCU524279 KSU524279:KSY524279 KIY524279:KJC524279 JZC524279:JZG524279 JPG524279:JPK524279 JFK524279:JFO524279 IVO524279:IVS524279 ILS524279:ILW524279 IBW524279:ICA524279 HSA524279:HSE524279 HIE524279:HII524279 GYI524279:GYM524279 GOM524279:GOQ524279 GEQ524279:GEU524279 FUU524279:FUY524279 FKY524279:FLC524279 FBC524279:FBG524279 ERG524279:ERK524279 EHK524279:EHO524279 DXO524279:DXS524279 DNS524279:DNW524279 DDW524279:DEA524279 CUA524279:CUE524279 CKE524279:CKI524279 CAI524279:CAM524279 BQM524279:BQQ524279 BGQ524279:BGU524279 AWU524279:AWY524279 AMY524279:ANC524279 ADC524279:ADG524279 TG524279:TK524279 JK524279:JO524279 K524279:O524279 WVW458743:WWA458743 WMA458743:WME458743 WCE458743:WCI458743 VSI458743:VSM458743 VIM458743:VIQ458743 UYQ458743:UYU458743 UOU458743:UOY458743 UEY458743:UFC458743 TVC458743:TVG458743 TLG458743:TLK458743 TBK458743:TBO458743 SRO458743:SRS458743 SHS458743:SHW458743 RXW458743:RYA458743 ROA458743:ROE458743 REE458743:REI458743 QUI458743:QUM458743 QKM458743:QKQ458743 QAQ458743:QAU458743 PQU458743:PQY458743 PGY458743:PHC458743 OXC458743:OXG458743 ONG458743:ONK458743 ODK458743:ODO458743 NTO458743:NTS458743 NJS458743:NJW458743 MZW458743:NAA458743 MQA458743:MQE458743 MGE458743:MGI458743 LWI458743:LWM458743 LMM458743:LMQ458743 LCQ458743:LCU458743 KSU458743:KSY458743 KIY458743:KJC458743 JZC458743:JZG458743 JPG458743:JPK458743 JFK458743:JFO458743 IVO458743:IVS458743 ILS458743:ILW458743 IBW458743:ICA458743 HSA458743:HSE458743 HIE458743:HII458743 GYI458743:GYM458743 GOM458743:GOQ458743 GEQ458743:GEU458743 FUU458743:FUY458743 FKY458743:FLC458743 FBC458743:FBG458743 ERG458743:ERK458743 EHK458743:EHO458743 DXO458743:DXS458743 DNS458743:DNW458743 DDW458743:DEA458743 CUA458743:CUE458743 CKE458743:CKI458743 CAI458743:CAM458743 BQM458743:BQQ458743 BGQ458743:BGU458743 AWU458743:AWY458743 AMY458743:ANC458743 ADC458743:ADG458743 TG458743:TK458743 JK458743:JO458743 K458743:O458743 WVW393207:WWA393207 WMA393207:WME393207 WCE393207:WCI393207 VSI393207:VSM393207 VIM393207:VIQ393207 UYQ393207:UYU393207 UOU393207:UOY393207 UEY393207:UFC393207 TVC393207:TVG393207 TLG393207:TLK393207 TBK393207:TBO393207 SRO393207:SRS393207 SHS393207:SHW393207 RXW393207:RYA393207 ROA393207:ROE393207 REE393207:REI393207 QUI393207:QUM393207 QKM393207:QKQ393207 QAQ393207:QAU393207 PQU393207:PQY393207 PGY393207:PHC393207 OXC393207:OXG393207 ONG393207:ONK393207 ODK393207:ODO393207 NTO393207:NTS393207 NJS393207:NJW393207 MZW393207:NAA393207 MQA393207:MQE393207 MGE393207:MGI393207 LWI393207:LWM393207 LMM393207:LMQ393207 LCQ393207:LCU393207 KSU393207:KSY393207 KIY393207:KJC393207 JZC393207:JZG393207 JPG393207:JPK393207 JFK393207:JFO393207 IVO393207:IVS393207 ILS393207:ILW393207 IBW393207:ICA393207 HSA393207:HSE393207 HIE393207:HII393207 GYI393207:GYM393207 GOM393207:GOQ393207 GEQ393207:GEU393207 FUU393207:FUY393207 FKY393207:FLC393207 FBC393207:FBG393207 ERG393207:ERK393207 EHK393207:EHO393207 DXO393207:DXS393207 DNS393207:DNW393207 DDW393207:DEA393207 CUA393207:CUE393207 CKE393207:CKI393207 CAI393207:CAM393207 BQM393207:BQQ393207 BGQ393207:BGU393207 AWU393207:AWY393207 AMY393207:ANC393207 ADC393207:ADG393207 TG393207:TK393207 JK393207:JO393207 K393207:O393207 WVW327671:WWA327671 WMA327671:WME327671 WCE327671:WCI327671 VSI327671:VSM327671 VIM327671:VIQ327671 UYQ327671:UYU327671 UOU327671:UOY327671 UEY327671:UFC327671 TVC327671:TVG327671 TLG327671:TLK327671 TBK327671:TBO327671 SRO327671:SRS327671 SHS327671:SHW327671 RXW327671:RYA327671 ROA327671:ROE327671 REE327671:REI327671 QUI327671:QUM327671 QKM327671:QKQ327671 QAQ327671:QAU327671 PQU327671:PQY327671 PGY327671:PHC327671 OXC327671:OXG327671 ONG327671:ONK327671 ODK327671:ODO327671 NTO327671:NTS327671 NJS327671:NJW327671 MZW327671:NAA327671 MQA327671:MQE327671 MGE327671:MGI327671 LWI327671:LWM327671 LMM327671:LMQ327671 LCQ327671:LCU327671 KSU327671:KSY327671 KIY327671:KJC327671 JZC327671:JZG327671 JPG327671:JPK327671 JFK327671:JFO327671 IVO327671:IVS327671 ILS327671:ILW327671 IBW327671:ICA327671 HSA327671:HSE327671 HIE327671:HII327671 GYI327671:GYM327671 GOM327671:GOQ327671 GEQ327671:GEU327671 FUU327671:FUY327671 FKY327671:FLC327671 FBC327671:FBG327671 ERG327671:ERK327671 EHK327671:EHO327671 DXO327671:DXS327671 DNS327671:DNW327671 DDW327671:DEA327671 CUA327671:CUE327671 CKE327671:CKI327671 CAI327671:CAM327671 BQM327671:BQQ327671 BGQ327671:BGU327671 AWU327671:AWY327671 AMY327671:ANC327671 ADC327671:ADG327671 TG327671:TK327671 JK327671:JO327671 K327671:O327671 WVW262135:WWA262135 WMA262135:WME262135 WCE262135:WCI262135 VSI262135:VSM262135 VIM262135:VIQ262135 UYQ262135:UYU262135 UOU262135:UOY262135 UEY262135:UFC262135 TVC262135:TVG262135 TLG262135:TLK262135 TBK262135:TBO262135 SRO262135:SRS262135 SHS262135:SHW262135 RXW262135:RYA262135 ROA262135:ROE262135 REE262135:REI262135 QUI262135:QUM262135 QKM262135:QKQ262135 QAQ262135:QAU262135 PQU262135:PQY262135 PGY262135:PHC262135 OXC262135:OXG262135 ONG262135:ONK262135 ODK262135:ODO262135 NTO262135:NTS262135 NJS262135:NJW262135 MZW262135:NAA262135 MQA262135:MQE262135 MGE262135:MGI262135 LWI262135:LWM262135 LMM262135:LMQ262135 LCQ262135:LCU262135 KSU262135:KSY262135 KIY262135:KJC262135 JZC262135:JZG262135 JPG262135:JPK262135 JFK262135:JFO262135 IVO262135:IVS262135 ILS262135:ILW262135 IBW262135:ICA262135 HSA262135:HSE262135 HIE262135:HII262135 GYI262135:GYM262135 GOM262135:GOQ262135 GEQ262135:GEU262135 FUU262135:FUY262135 FKY262135:FLC262135 FBC262135:FBG262135 ERG262135:ERK262135 EHK262135:EHO262135 DXO262135:DXS262135 DNS262135:DNW262135 DDW262135:DEA262135 CUA262135:CUE262135 CKE262135:CKI262135 CAI262135:CAM262135 BQM262135:BQQ262135 BGQ262135:BGU262135 AWU262135:AWY262135 AMY262135:ANC262135 ADC262135:ADG262135 TG262135:TK262135 JK262135:JO262135 K262135:O262135 WVW196599:WWA196599 WMA196599:WME196599 WCE196599:WCI196599 VSI196599:VSM196599 VIM196599:VIQ196599 UYQ196599:UYU196599 UOU196599:UOY196599 UEY196599:UFC196599 TVC196599:TVG196599 TLG196599:TLK196599 TBK196599:TBO196599 SRO196599:SRS196599 SHS196599:SHW196599 RXW196599:RYA196599 ROA196599:ROE196599 REE196599:REI196599 QUI196599:QUM196599 QKM196599:QKQ196599 QAQ196599:QAU196599 PQU196599:PQY196599 PGY196599:PHC196599 OXC196599:OXG196599 ONG196599:ONK196599 ODK196599:ODO196599 NTO196599:NTS196599 NJS196599:NJW196599 MZW196599:NAA196599 MQA196599:MQE196599 MGE196599:MGI196599 LWI196599:LWM196599 LMM196599:LMQ196599 LCQ196599:LCU196599 KSU196599:KSY196599 KIY196599:KJC196599 JZC196599:JZG196599 JPG196599:JPK196599 JFK196599:JFO196599 IVO196599:IVS196599 ILS196599:ILW196599 IBW196599:ICA196599 HSA196599:HSE196599 HIE196599:HII196599 GYI196599:GYM196599 GOM196599:GOQ196599 GEQ196599:GEU196599 FUU196599:FUY196599 FKY196599:FLC196599 FBC196599:FBG196599 ERG196599:ERK196599 EHK196599:EHO196599 DXO196599:DXS196599 DNS196599:DNW196599 DDW196599:DEA196599 CUA196599:CUE196599 CKE196599:CKI196599 CAI196599:CAM196599 BQM196599:BQQ196599 BGQ196599:BGU196599 AWU196599:AWY196599 AMY196599:ANC196599 ADC196599:ADG196599 TG196599:TK196599 JK196599:JO196599 K196599:O196599 WVW131063:WWA131063 WMA131063:WME131063 WCE131063:WCI131063 VSI131063:VSM131063 VIM131063:VIQ131063 UYQ131063:UYU131063 UOU131063:UOY131063 UEY131063:UFC131063 TVC131063:TVG131063 TLG131063:TLK131063 TBK131063:TBO131063 SRO131063:SRS131063 SHS131063:SHW131063 RXW131063:RYA131063 ROA131063:ROE131063 REE131063:REI131063 QUI131063:QUM131063 QKM131063:QKQ131063 QAQ131063:QAU131063 PQU131063:PQY131063 PGY131063:PHC131063 OXC131063:OXG131063 ONG131063:ONK131063 ODK131063:ODO131063 NTO131063:NTS131063 NJS131063:NJW131063 MZW131063:NAA131063 MQA131063:MQE131063 MGE131063:MGI131063 LWI131063:LWM131063 LMM131063:LMQ131063 LCQ131063:LCU131063 KSU131063:KSY131063 KIY131063:KJC131063 JZC131063:JZG131063 JPG131063:JPK131063 JFK131063:JFO131063 IVO131063:IVS131063 ILS131063:ILW131063 IBW131063:ICA131063 HSA131063:HSE131063 HIE131063:HII131063 GYI131063:GYM131063 GOM131063:GOQ131063 GEQ131063:GEU131063 FUU131063:FUY131063 FKY131063:FLC131063 FBC131063:FBG131063 ERG131063:ERK131063 EHK131063:EHO131063 DXO131063:DXS131063 DNS131063:DNW131063 DDW131063:DEA131063 CUA131063:CUE131063 CKE131063:CKI131063 CAI131063:CAM131063 BQM131063:BQQ131063 BGQ131063:BGU131063 AWU131063:AWY131063 AMY131063:ANC131063 ADC131063:ADG131063 TG131063:TK131063 JK131063:JO131063 K131063:O131063 WVW65527:WWA65527 WMA65527:WME65527 WCE65527:WCI65527 VSI65527:VSM65527 VIM65527:VIQ65527 UYQ65527:UYU65527 UOU65527:UOY65527 UEY65527:UFC65527 TVC65527:TVG65527 TLG65527:TLK65527 TBK65527:TBO65527 SRO65527:SRS65527 SHS65527:SHW65527 RXW65527:RYA65527 ROA65527:ROE65527 REE65527:REI65527 QUI65527:QUM65527 QKM65527:QKQ65527 QAQ65527:QAU65527 PQU65527:PQY65527 PGY65527:PHC65527 OXC65527:OXG65527 ONG65527:ONK65527 ODK65527:ODO65527 NTO65527:NTS65527 NJS65527:NJW65527 MZW65527:NAA65527 MQA65527:MQE65527 MGE65527:MGI65527 LWI65527:LWM65527 LMM65527:LMQ65527 LCQ65527:LCU65527 KSU65527:KSY65527 KIY65527:KJC65527 JZC65527:JZG65527 JPG65527:JPK65527 JFK65527:JFO65527 IVO65527:IVS65527 ILS65527:ILW65527 IBW65527:ICA65527 HSA65527:HSE65527 HIE65527:HII65527 GYI65527:GYM65527 GOM65527:GOQ65527 GEQ65527:GEU65527 FUU65527:FUY65527 FKY65527:FLC65527 FBC65527:FBG65527 ERG65527:ERK65527 EHK65527:EHO65527 DXO65527:DXS65527 DNS65527:DNW65527 DDW65527:DEA65527 CUA65527:CUE65527 CKE65527:CKI65527 CAI65527:CAM65527 BQM65527:BQQ65527 BGQ65527:BGU65527 AWU65527:AWY65527 AMY65527:ANC65527 ADC65527:ADG65527 TG65527:TK65527 JK65527:JO65527 K65527:O65527 WVW7:WWA7 WMA7:WME7 WCE7:WCI7 VSI7:VSM7 VIM7:VIQ7 UYQ7:UYU7 UOU7:UOY7 UEY7:UFC7 TVC7:TVG7 TLG7:TLK7 TBK7:TBO7 SRO7:SRS7 SHS7:SHW7 RXW7:RYA7 ROA7:ROE7 REE7:REI7 QUI7:QUM7 QKM7:QKQ7 QAQ7:QAU7 PQU7:PQY7 PGY7:PHC7 OXC7:OXG7 ONG7:ONK7 ODK7:ODO7 NTO7:NTS7 NJS7:NJW7 MZW7:NAA7 MQA7:MQE7 MGE7:MGI7 LWI7:LWM7 LMM7:LMQ7 LCQ7:LCU7 KSU7:KSY7 KIY7:KJC7 JZC7:JZG7 JPG7:JPK7 JFK7:JFO7 IVO7:IVS7 ILS7:ILW7 IBW7:ICA7 HSA7:HSE7 HIE7:HII7 GYI7:GYM7 GOM7:GOQ7 GEQ7:GEU7 FUU7:FUY7 FKY7:FLC7 FBC7:FBG7 ERG7:ERK7 EHK7:EHO7 DXO7:DXS7 DNS7:DNW7 DDW7:DEA7 CUA7:CUE7 CKE7:CKI7 CAI7:CAM7 BQM7:BQQ7 BGQ7:BGU7 AWU7:AWY7 AMY7:ANC7 ADC7:ADG7 TG7:TK7 JK7:JO7 J7:N7">
      <formula1>$B$32:$B$100</formula1>
    </dataValidation>
  </dataValidations>
  <hyperlinks>
    <hyperlink ref="A105:AR105" r:id="rId1" display="U denotes data collected from the UNSD/UNEP biennial Questionnaires on Environment Statistics, Water section. Questionnaires available at: http://unstats.un.org/unsd/environment/questionnaire.htm ."/>
    <hyperlink ref="A106:AR106" r:id="rId2" display="E denotes the Eurostat environment statistics main tables and database (http://ec.europa.eu/eurostat/data/database). (Date of extraction: June 2016.)"/>
  </hyperlinks>
  <pageMargins left="0.75" right="0.75" top="0.5" bottom="0.5" header="0.5" footer="0.5"/>
  <pageSetup paperSize="5" scale="60" fitToHeight="0"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 Table</vt:lpstr>
      <vt:lpstr>'Final Table'!Z_ExcelSQL_B10</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dcterms:created xsi:type="dcterms:W3CDTF">2017-02-03T16:49:14Z</dcterms:created>
  <dcterms:modified xsi:type="dcterms:W3CDTF">2017-02-03T17:18:24Z</dcterms:modified>
</cp:coreProperties>
</file>